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480" windowWidth="16395" windowHeight="13080" tabRatio="749" firstSheet="11" activeTab="11"/>
  </bookViews>
  <sheets>
    <sheet name="Datavu5data" sheetId="26" state="hidden" r:id="rId1"/>
    <sheet name="Datavu7data" sheetId="27" state="hidden" r:id="rId2"/>
    <sheet name="MRC5000data" sheetId="29" state="hidden" r:id="rId3"/>
    <sheet name="MRC7000data" sheetId="31" state="hidden" r:id="rId4"/>
    <sheet name="mrc7700data" sheetId="45" state="hidden" r:id="rId5"/>
    <sheet name="MRC7800data" sheetId="46" state="hidden" r:id="rId6"/>
    <sheet name="MRC8000data" sheetId="47" state="hidden" r:id="rId7"/>
    <sheet name="VersaChartdata" sheetId="48" state="hidden" r:id="rId8"/>
    <sheet name="VersaEZdata" sheetId="49" state="hidden" r:id="rId9"/>
    <sheet name="3200data" sheetId="50" state="hidden" r:id="rId10"/>
    <sheet name="P1161data" sheetId="51" state="hidden" r:id="rId11"/>
    <sheet name="P1160 P1800 P1400" sheetId="38" r:id="rId12"/>
    <sheet name="1160data" sheetId="52" state="hidden" r:id="rId13"/>
    <sheet name="1166data" sheetId="53" state="hidden" r:id="rId14"/>
    <sheet name="1460data" sheetId="54" state="hidden" r:id="rId15"/>
    <sheet name="MIC2000data" sheetId="61" state="hidden" r:id="rId16"/>
    <sheet name="MIC6000data" sheetId="58" state="hidden" r:id="rId17"/>
    <sheet name="MIC8200data" sheetId="59"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1__123Graph_CCHART_1" hidden="1">'[4]Cntmrs-Recruit'!$F$22:$Q$22</definedName>
    <definedName name="_12__123Graph_AChart_2A" hidden="1">[3]Cntmrs!$P$20:$S$20</definedName>
    <definedName name="_12__123Graph_CChart_1A" hidden="1">[3]Cntmrs!$B$22:$M$22</definedName>
    <definedName name="_123" hidden="1">[5]A!$J$24:$U$24</definedName>
    <definedName name="_13__123Graph_ACHART_3" hidden="1">[1]D!$C$18:$N$18</definedName>
    <definedName name="_13__123Graph_XChart_1A" hidden="1">[3]Cntmrs!$B$19:$M$19</definedName>
    <definedName name="_14__123Graph_ACHART_4" hidden="1">[1]D!$C$58:$N$58</definedName>
    <definedName name="_14__123Graph_XChart_2A" hidden="1">[3]Cntmrs!$P$19:$S$19</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#REF!</definedName>
    <definedName name="_2" hidden="1">#REF!</definedName>
    <definedName name="_2__123Graph_ACHART_1" hidden="1">'[4]Cntmrs-Recruit'!$F$20:$Q$20</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[6]A!$J$153:$U$153</definedName>
    <definedName name="_3__123Graph_ACHART_11" hidden="1">[1]D!$C$203:$N$203</definedName>
    <definedName name="_3__123Graph_AChart_1A" hidden="1">[3]Cntmrs!$B$20:$M$20</definedName>
    <definedName name="_30__123Graph_BChart_1A" hidden="1">[3]Cntmrs!$B$21:$M$21</definedName>
    <definedName name="_31__123Graph_BCHART_2" hidden="1">[7]A!$K$4:$K$15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'[8]2000'!$C$12:$N$12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[6]A!$J$152:$U$152</definedName>
    <definedName name="_49__123Graph_CChart_1A" hidden="1">[3]Cntmrs!$B$22:$M$22</definedName>
    <definedName name="_5__123Graph_ACHART_13" hidden="1">[1]D!$C$30:$N$30</definedName>
    <definedName name="_5__123Graph_ACHART_2" hidden="1">'[4]Cntmrs-Recruit'!$R$20:$T$20</definedName>
    <definedName name="_50__123Graph_CCHART_2" hidden="1">[7]A!$L$4:$L$15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[9]DATA!$B$4:$B$15</definedName>
    <definedName name="_59__123Graph_LBL_ACHART_2" hidden="1">[9]DATA!$F$2:$F$10</definedName>
    <definedName name="_6__123Graph_ACHART_14" hidden="1">[1]D!$C$53:$N$53</definedName>
    <definedName name="_6__123Graph_AChart_2A" hidden="1">[3]Cntmrs!$P$20:$S$20</definedName>
    <definedName name="_60__123Graph_LBL_BCHART_1" hidden="1">[9]DATA!$C$4:$C$16</definedName>
    <definedName name="_61__123Graph_LBL_ECHART_1" hidden="1">[10]A!$B$90:$H$90</definedName>
    <definedName name="_62__123Graph_XCHART_1" hidden="1">[10]A!$C$61:$N$61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[6]A!$J$4:$U$4</definedName>
    <definedName name="_72__123Graph_XChart_1A" hidden="1">[3]Cntmrs!$B$19:$M$19</definedName>
    <definedName name="_73__123Graph_XCHART_2" hidden="1">[9]DATA!$D$3:$D$4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__123Graph_BCHART_1" hidden="1">'[4]Cntmrs-Recruit'!$F$21:$Q$21</definedName>
    <definedName name="_80__123Graph_XCHART_8" hidden="1">[1]D!$C$5:$N$5</definedName>
    <definedName name="_81__123Graph_XCHART_9" hidden="1">[1]D!$C$5:$N$5</definedName>
    <definedName name="_9__123Graph_ACHART_17" hidden="1">[1]D!$C$233:$N$233</definedName>
    <definedName name="_9__123Graph_BChart_1A" hidden="1">[3]Cntmrs!$B$21:$M$21</definedName>
    <definedName name="_dfr4" hidden="1">[11]A!$J$4:$U$4</definedName>
    <definedName name="_Fill" hidden="1">#REF!</definedName>
    <definedName name="_Key1" hidden="1">#REF!</definedName>
    <definedName name="_new2" hidden="1">'[2]Cntmrs-Recruit'!$R$20:$T$20</definedName>
    <definedName name="_Order1" hidden="1">255</definedName>
    <definedName name="_Order2" hidden="1">0</definedName>
    <definedName name="_Pam10" hidden="1">[12]A!$J$4:$U$4</definedName>
    <definedName name="_Pam11" hidden="1">[12]A!$J$4:$U$4</definedName>
    <definedName name="_Pam12" hidden="1">[12]A!$J$4:$U$4</definedName>
    <definedName name="_Pam13" hidden="1">[12]A!$L$4:$U$4</definedName>
    <definedName name="_Pam14" hidden="1">[12]A!$J$4:$U$4</definedName>
    <definedName name="_Pam2" hidden="1">[12]A!$J$7:$U$7</definedName>
    <definedName name="_Pam3" hidden="1">[12]A!$L$128:$U$128</definedName>
    <definedName name="_Pam4" hidden="1">[12]A!$J$138:$U$138</definedName>
    <definedName name="_Pam5" hidden="1">[12]A!$J$130:$U$130</definedName>
    <definedName name="_Pam6" hidden="1">[12]A!$J$152:$U$152</definedName>
    <definedName name="_Pam7" hidden="1">[12]A!$J$4:$U$4</definedName>
    <definedName name="_Pam8" hidden="1">[12]A!$J$4:$U$4</definedName>
    <definedName name="_Pam9" hidden="1">[12]A!$J$4:$U$4</definedName>
    <definedName name="_sga" hidden="1">#REF!</definedName>
    <definedName name="_Sort" hidden="1">#REF!</definedName>
    <definedName name="_Table1_In1" hidden="1">#REF!</definedName>
    <definedName name="_Table1_Out" hidden="1">#REF!</definedName>
    <definedName name="a" hidden="1">[13]IncidentsEAP!$P$20:$S$20</definedName>
    <definedName name="aa" hidden="1">'[2]Cntmrs-Recruit'!$F$20:$Q$20</definedName>
    <definedName name="ääää" hidden="1">{"'Sample Status'!$A$1:$J$21"}</definedName>
    <definedName name="aaaaa" hidden="1">{"'Sample Status'!$A$1:$J$21"}</definedName>
    <definedName name="addgggrrrrr5" hidden="1">[11]A!$J$131:$U$131</definedName>
    <definedName name="agfgtg" hidden="1">[11]A!$J$4:$U$4</definedName>
    <definedName name="b" hidden="1">'[14]Matrix-Level 3-Gastonia'!$I$63</definedName>
    <definedName name="bbbb" hidden="1">{"'Sample Status'!$A$1:$J$21"}</definedName>
    <definedName name="bbbbbbbb" hidden="1">[11]A!$J$145:$U$145</definedName>
    <definedName name="bbbbbbbbbbbbbbb" hidden="1">[15]A!$J$4:$U$4</definedName>
    <definedName name="bbrh55" hidden="1">[11]A!$J$4:$U$4</definedName>
    <definedName name="BCHART" hidden="1">'[16]Cntmrs-Recruit'!$F$20:$Q$20</definedName>
    <definedName name="bdfgthjy7" hidden="1">[11]A!$J$4:$U$4</definedName>
    <definedName name="bdgghdgg5" hidden="1">[11]A!$J$4:$U$4</definedName>
    <definedName name="Beowulf" hidden="1">[17]A!$J$4:$U$4</definedName>
    <definedName name="bfgb5g5e" hidden="1">[5]A!$J$144:$U$144</definedName>
    <definedName name="bgfbf5" hidden="1">[11]A!$J$130:$U$130</definedName>
    <definedName name="bggdhrth655" hidden="1">[6]A!$J$17:$U$17</definedName>
    <definedName name="bghnmh" hidden="1">[11]A!$J$152:$U$152</definedName>
    <definedName name="ccccc6" hidden="1">[11]A!$J$7:$U$7</definedName>
    <definedName name="cfvrsr" hidden="1">[11]A!$J$4:$U$4</definedName>
    <definedName name="copqcm3lpd" hidden="1">#REF!</definedName>
    <definedName name="csdffg45" hidden="1">[11]A!$J$4:$U$4</definedName>
    <definedName name="ddddddd" hidden="1">[15]A!$J$144:$U$144</definedName>
    <definedName name="ddddddddddddd" hidden="1">[11]A!$J$138:$U$138</definedName>
    <definedName name="dddddddddddddd" hidden="1">[15]A!$J$4:$U$4</definedName>
    <definedName name="DET">#REF!</definedName>
    <definedName name="df" hidden="1">'[14]Matrix-Level 3-Gastonia'!$I$63:$U$69</definedName>
    <definedName name="dfggggg54" hidden="1">[6]A!$J$24:$U$24</definedName>
    <definedName name="dfsdfe" hidden="1">[11]A!$J$6:$U$6</definedName>
    <definedName name="dfsdfsdf" hidden="1">[11]A!$J$144:$U$144</definedName>
    <definedName name="dfserfgt4" hidden="1">[11]A!$J$204:$U$204</definedName>
    <definedName name="dfsfdgsgf4" hidden="1">[6]A!$L$4:$U$4</definedName>
    <definedName name="dgdsfge5" hidden="1">[11]A!$L$4:$U$4</definedName>
    <definedName name="dgfgdfhg5" hidden="1">[11]A!$J$153:$U$153</definedName>
    <definedName name="dhngntt" hidden="1">[11]A!$J$204:$U$204</definedName>
    <definedName name="dsaffeesf34" hidden="1">[6]A!$J$4:$U$4</definedName>
    <definedName name="dsfgdfhgter43" hidden="1">[11]A!$J$138:$U$138</definedName>
    <definedName name="dsfsf4w" hidden="1">[11]A!$L$4:$U$4</definedName>
    <definedName name="dsfsgfdg54" hidden="1">[11]A!$J$138:$U$138</definedName>
    <definedName name="dsfsrga54" hidden="1">[11]A!$J$24:$U$24</definedName>
    <definedName name="dsra4wrt4" hidden="1">[11]A!$J$131:$U$131</definedName>
    <definedName name="eeeeeee" hidden="1">[15]A!$J$6:$U$6</definedName>
    <definedName name="eeeeeeeee" hidden="1">[15]A!$J$7:$U$7</definedName>
    <definedName name="er45gg" hidden="1">[11]A!$J$204:$U$204</definedName>
    <definedName name="EVAL">#REF!</definedName>
    <definedName name="faktor">1/(#REF!)</definedName>
    <definedName name="fbgbbbb4" hidden="1">[6]A!$J$139:$U$139</definedName>
    <definedName name="fbgjkkk" hidden="1">[11]A!$L$128:$U$128</definedName>
    <definedName name="fdsfgfhgdht" hidden="1">[11]A!$L$25:$U$25</definedName>
    <definedName name="feffdfbgbd" hidden="1">[11]A!$J$130:$U$130</definedName>
    <definedName name="ffghnbbb5" hidden="1">[6]A!$J$145:$U$145</definedName>
    <definedName name="fgbtrt5" hidden="1">[11]A!$J$152:$U$152</definedName>
    <definedName name="fgbvbgfs4" hidden="1">[5]A!$J$144:$U$144</definedName>
    <definedName name="fgdfg5" hidden="1">[11]A!$J$4:$U$4</definedName>
    <definedName name="fgdfghtrh5" hidden="1">[11]A!$J$4:$U$4</definedName>
    <definedName name="fgdfgrdfg45" hidden="1">[11]A!$L$4:$U$4</definedName>
    <definedName name="fgdhnnbb5" hidden="1">[6]A!$L$128:$U$128</definedName>
    <definedName name="fgfagdfg54" hidden="1">[11]A!$J$4:$U$4</definedName>
    <definedName name="fgfdgdfh54" hidden="1">[11]A!$J$4:$U$4</definedName>
    <definedName name="fgfdggghhhh" hidden="1">[6]A!$J$153:$U$153</definedName>
    <definedName name="fgfdgtg4" hidden="1">[11]A!$J$4:$U$4</definedName>
    <definedName name="fgfgfg4" hidden="1">[11]A!$J$152:$U$152</definedName>
    <definedName name="fgfgrg554" hidden="1">[6]A!$J$152:$U$152</definedName>
    <definedName name="fgfhgfjhj7" hidden="1">[6]A!$J$4:$U$4</definedName>
    <definedName name="fghggger" hidden="1">[11]A!$J$17:$U$17</definedName>
    <definedName name="fghgh6" hidden="1">[6]A!$J$4:$U$4</definedName>
    <definedName name="fgrdtgdt" hidden="1">[11]A!$J$17:$U$17</definedName>
    <definedName name="fgrertet" hidden="1">[11]A!$J$139:$U$139</definedName>
    <definedName name="fgsrete4" hidden="1">[11]A!$J$4:$U$4</definedName>
    <definedName name="Fin_CounterGraphJuly02" hidden="1">'[2]Cntmrs-Recruit'!$F$21:$Q$21</definedName>
    <definedName name="fsgfgd45" hidden="1">[11]A!$J$130:$U$130</definedName>
    <definedName name="fsvfsvree4" hidden="1">[11]A!$L$128:$U$128</definedName>
    <definedName name="gdfg" hidden="1">[11]A!$J$144:$U$144</definedName>
    <definedName name="gdfg5e4" hidden="1">[11]A!$J$4:$U$4</definedName>
    <definedName name="gdfgdfg4" hidden="1">[5]A!$J$144:$U$144</definedName>
    <definedName name="gethjkkii" hidden="1">[11]A!$L$25:$U$25</definedName>
    <definedName name="gfdbbbbb54" hidden="1">[6]A!$J$4:$U$4</definedName>
    <definedName name="gffghht5" hidden="1">[6]A!$J$131:$U$131</definedName>
    <definedName name="gfgdfgklo9" hidden="1">[11]A!$J$139:$U$139</definedName>
    <definedName name="gfgdh5" hidden="1">[11]A!$J$4:$U$4</definedName>
    <definedName name="gfgdhgh5" hidden="1">[11]A!$J$139:$U$139</definedName>
    <definedName name="gfgdrgre45" hidden="1">[6]A!$L$25:$U$25</definedName>
    <definedName name="gfgfgtgh5" hidden="1">[6]A!$J$138:$U$138</definedName>
    <definedName name="gfsdfgsfgdfg4" hidden="1">[11]A!$J$145:$U$145</definedName>
    <definedName name="gfsf4t43trtn" hidden="1">[6]A!$J$7:$U$7</definedName>
    <definedName name="gggggggg" hidden="1">[15]A!$J$204:$U$204</definedName>
    <definedName name="gggggggggggggg" hidden="1">[15]A!$J$4:$U$4</definedName>
    <definedName name="ggggggggggggggg" hidden="1">[15]A!$J$4:$U$4</definedName>
    <definedName name="gghhjy56" hidden="1">[6]A!$J$204:$U$204</definedName>
    <definedName name="ghfghtr" hidden="1">[11]A!$J$6:$U$6</definedName>
    <definedName name="gjjj656" hidden="1">[11]A!$J$4:$U$4</definedName>
    <definedName name="hfgjfhutu" hidden="1">[11]A!$J$24:$U$24</definedName>
    <definedName name="hgfhhjukyljk7" hidden="1">[6]A!$J$4:$U$4</definedName>
    <definedName name="hghffhftdh2" hidden="1">[6]A!$J$4:$U$4</definedName>
    <definedName name="hhhhh6" hidden="1">[11]A!$J$24:$U$24</definedName>
    <definedName name="hhhhhhhhh" hidden="1">[15]A!$J$145:$U$145</definedName>
    <definedName name="hsrtggaxgdaf" hidden="1">[11]A!$J$145:$U$145</definedName>
    <definedName name="hthjhjhf" hidden="1">[11]A!$L$25:$U$25</definedName>
    <definedName name="HTM" hidden="1">{"'Sample Status'!$A$1:$J$21"}</definedName>
    <definedName name="HTML" hidden="1">{"'Sample Status'!$A$1:$J$21"}</definedName>
    <definedName name="HTML_CodePage" hidden="1">1252</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hidden="1">{"'Sample Status'!$A$1:$J$21"}</definedName>
    <definedName name="htmll2" hidden="1">{"'Sample Status'!$A$1:$J$21"}</definedName>
    <definedName name="IDCCM" hidden="1">#REF!</definedName>
    <definedName name="iiiiiiiiiiii" hidden="1">[15]A!$J$131:$U$131</definedName>
    <definedName name="jhjuiufgd" hidden="1">[11]A!$J$131:$U$131</definedName>
    <definedName name="jjjjjjj7" hidden="1">[11]A!$J$4:$U$4</definedName>
    <definedName name="jjjjjjjjj" hidden="1">[15]A!$J$24:$U$24</definedName>
    <definedName name="jjklkjgkfgj87" hidden="1">[6]A!$J$4:$U$4</definedName>
    <definedName name="kghjff" hidden="1">[11]A!$J$144:$U$144</definedName>
    <definedName name="lgm" hidden="1">{"'Sample Status'!$A$1:$J$21"}</definedName>
    <definedName name="llllllllllllllllll" hidden="1">[15]A!$J$130:$U$130</definedName>
    <definedName name="mm" hidden="1">{"'Sample Status'!$A$1:$J$21"}</definedName>
    <definedName name="mmmm" hidden="1">'[18]Cntmrs-Recruit'!$F$22:$Q$22</definedName>
    <definedName name="mmmmkkl9" hidden="1">[11]A!$L$128:$U$128</definedName>
    <definedName name="nbcrrr" hidden="1">[11]A!$J$4:$U$4</definedName>
    <definedName name="new" hidden="1">#N/A</definedName>
    <definedName name="nfhnhj7" hidden="1">[11]A!$J$4:$U$4</definedName>
    <definedName name="nhfdh6" hidden="1">[11]A!$J$4:$U$4</definedName>
    <definedName name="nnn" hidden="1">'[18]Cntmrs-Recruit'!$F$20:$Q$20</definedName>
    <definedName name="nnnnnn6" hidden="1">[6]A!$J$130:$U$130</definedName>
    <definedName name="nnnnnnnnnnnnnnn" hidden="1">[15]A!$J$4:$U$4</definedName>
    <definedName name="Pam" hidden="1">[12]A!$J$153:$U$153</definedName>
    <definedName name="pcbagraph" hidden="1">[19]A!$J$144:$U$144</definedName>
    <definedName name="_xlnm.Print_Area">#REF!</definedName>
    <definedName name="qrfwrw443" hidden="1">[6]A!$J$6:$U$6</definedName>
    <definedName name="qxö" hidden="1">[12]A!$J$138:$U$138</definedName>
    <definedName name="REQ">#REF!</definedName>
    <definedName name="rghgdbrtr" hidden="1">[11]A!$J$6:$U$6</definedName>
    <definedName name="rrrrrrrrr" hidden="1">[15]A!$L$25:$U$25</definedName>
    <definedName name="rrrrrrrrrrrrrr" hidden="1">[15]A!$J$153:$U$153</definedName>
    <definedName name="s" hidden="1">#REF!</definedName>
    <definedName name="sadfgsfga4" hidden="1">[11]A!$J$7:$U$7</definedName>
    <definedName name="sdfgsgdsh54" hidden="1">[11]A!$J$4:$U$4</definedName>
    <definedName name="sdfwefewfse" hidden="1">[11]A!$J$17:$U$17</definedName>
    <definedName name="sean" hidden="1">{"'Sample Status'!$A$1:$J$21"}</definedName>
    <definedName name="sss" hidden="1">{"'Sample Status'!$A$1:$J$21"}</definedName>
    <definedName name="sssssss" hidden="1">[15]A!$J$17:$U$17</definedName>
    <definedName name="ttttttttttt" hidden="1">[15]A!$J$4:$U$4</definedName>
    <definedName name="uuuuuuuuu" hidden="1">[15]A!$J$139:$U$139</definedName>
    <definedName name="uuuuuuuuuuuuuuu" hidden="1">[15]A!$J$4:$U$4</definedName>
    <definedName name="vdfgwfwef" hidden="1">[11]A!$J$7:$U$7</definedName>
    <definedName name="vdfvrfrw3" hidden="1">[6]A!$J$144:$U$144</definedName>
    <definedName name="vfdfrgr" hidden="1">[11]A!$J$153:$U$153</definedName>
    <definedName name="VI" hidden="1">[12]A!$J$4:$U$4</definedName>
    <definedName name="vvvv4" hidden="1">[11]A!$J$153:$U$153</definedName>
    <definedName name="vvvvvvvvvvv" hidden="1">[15]A!$J$138:$U$138</definedName>
    <definedName name="win" hidden="1">{"'Sample Status'!$A$1:$J$21"}</definedName>
    <definedName name="wwwwwwwwwww" hidden="1">[15]A!$L$128:$U$128</definedName>
    <definedName name="x" hidden="1">'[20]Matrix-Level 3-Gastonia'!$I$59</definedName>
    <definedName name="ydf" hidden="1">[12]A!$J$4:$U$4</definedName>
    <definedName name="yyyyyyyyyyyyy" hidden="1">[15]A!$L$4:$U$4</definedName>
    <definedName name="zzzzzzzzzzzzzzz" hidden="1">[15]A!$J$152:$U$152</definedName>
  </definedNames>
  <calcPr calcId="145621"/>
</workbook>
</file>

<file path=xl/calcChain.xml><?xml version="1.0" encoding="utf-8"?>
<calcChain xmlns="http://schemas.openxmlformats.org/spreadsheetml/2006/main">
  <c r="I2" i="61" l="1"/>
  <c r="H2" i="61"/>
  <c r="G2" i="61"/>
  <c r="F2" i="61"/>
  <c r="E2" i="61"/>
  <c r="D2" i="61"/>
  <c r="C2" i="61"/>
  <c r="I16" i="59"/>
  <c r="I35" i="59"/>
  <c r="I2" i="59"/>
  <c r="H2" i="59"/>
  <c r="G2" i="59"/>
  <c r="F2" i="59"/>
  <c r="E2" i="59"/>
  <c r="D2" i="59"/>
  <c r="I2" i="58"/>
  <c r="H2" i="58"/>
  <c r="G2" i="58"/>
  <c r="F2" i="58"/>
  <c r="E2" i="58"/>
  <c r="D2" i="58"/>
  <c r="C2" i="58"/>
  <c r="H2" i="54" l="1"/>
  <c r="G2" i="54"/>
  <c r="F2" i="54"/>
  <c r="E2" i="54"/>
  <c r="D2" i="54"/>
  <c r="C2" i="54"/>
  <c r="B2" i="54"/>
  <c r="G24" i="53" l="1"/>
  <c r="G2" i="53" s="1"/>
  <c r="F2" i="53"/>
  <c r="E2" i="53"/>
  <c r="D2" i="53"/>
  <c r="C2" i="53"/>
  <c r="H43" i="38"/>
  <c r="H2" i="38" s="1"/>
  <c r="G26" i="38"/>
  <c r="G2" i="38" s="1"/>
  <c r="F20" i="38"/>
  <c r="F2" i="38" s="1"/>
  <c r="E14" i="38"/>
  <c r="E2" i="38" s="1"/>
  <c r="D8" i="38"/>
  <c r="D2" i="38" s="1"/>
  <c r="C4" i="38"/>
  <c r="C2" i="38" s="1"/>
  <c r="H2" i="52"/>
  <c r="G2" i="52"/>
  <c r="F2" i="52"/>
  <c r="E2" i="52"/>
  <c r="D2" i="52"/>
  <c r="C2" i="52"/>
  <c r="R2" i="38"/>
  <c r="Q2" i="38"/>
  <c r="P2" i="38"/>
  <c r="O2" i="38"/>
  <c r="N2" i="38"/>
  <c r="M2" i="38"/>
  <c r="H2" i="51"/>
  <c r="G2" i="51"/>
  <c r="F2" i="51"/>
  <c r="E2" i="51"/>
  <c r="D2" i="51"/>
  <c r="C2" i="51"/>
  <c r="E14" i="50" l="1"/>
  <c r="D10" i="50"/>
  <c r="C4" i="50"/>
  <c r="C2" i="50" s="1"/>
  <c r="E2" i="50"/>
  <c r="D2" i="50" l="1"/>
  <c r="N47" i="49"/>
  <c r="M41" i="49"/>
  <c r="L38" i="49"/>
  <c r="K35" i="49"/>
  <c r="J29" i="49"/>
  <c r="J2" i="49" s="1"/>
  <c r="I23" i="49"/>
  <c r="I2" i="49" s="1"/>
  <c r="G17" i="49"/>
  <c r="E12" i="49"/>
  <c r="D6" i="49"/>
  <c r="D2" i="49" s="1"/>
  <c r="N2" i="49"/>
  <c r="M2" i="49"/>
  <c r="L2" i="49"/>
  <c r="K2" i="49"/>
  <c r="E2" i="49"/>
  <c r="C2" i="49"/>
  <c r="N2" i="48"/>
  <c r="M2" i="48"/>
  <c r="L2" i="48"/>
  <c r="K2" i="48"/>
  <c r="J2" i="48"/>
  <c r="I2" i="48"/>
  <c r="H2" i="48"/>
  <c r="G2" i="48"/>
  <c r="E2" i="48"/>
  <c r="D2" i="48"/>
  <c r="C2" i="48"/>
  <c r="M47" i="47"/>
  <c r="M2" i="47" s="1"/>
  <c r="H2" i="47"/>
  <c r="F2" i="47"/>
  <c r="D2" i="47"/>
  <c r="L2" i="47"/>
  <c r="K2" i="47"/>
  <c r="J2" i="47"/>
  <c r="I2" i="47"/>
  <c r="G2" i="47"/>
  <c r="E2" i="47"/>
  <c r="C2" i="47"/>
  <c r="G2" i="49" l="1"/>
  <c r="M50" i="46"/>
  <c r="M2" i="46" s="1"/>
  <c r="L2" i="46"/>
  <c r="K2" i="46"/>
  <c r="H2" i="46"/>
  <c r="G2" i="46"/>
  <c r="F2" i="46"/>
  <c r="E2" i="46"/>
  <c r="D2" i="46"/>
  <c r="C2" i="46"/>
  <c r="M56" i="45"/>
  <c r="M2" i="45" s="1"/>
  <c r="L2" i="45"/>
  <c r="K2" i="45"/>
  <c r="J2" i="45"/>
  <c r="I2" i="45"/>
  <c r="H2" i="45"/>
  <c r="G2" i="45"/>
  <c r="F2" i="45"/>
  <c r="E2" i="45"/>
  <c r="D2" i="45"/>
  <c r="C2" i="45"/>
  <c r="N2" i="31"/>
  <c r="M2" i="31"/>
  <c r="L2" i="31"/>
  <c r="K2" i="31"/>
  <c r="J2" i="31"/>
  <c r="I2" i="31"/>
  <c r="H2" i="31"/>
  <c r="G2" i="31"/>
  <c r="F2" i="31"/>
  <c r="E2" i="31"/>
  <c r="D2" i="31"/>
  <c r="C2" i="31"/>
</calcChain>
</file>

<file path=xl/sharedStrings.xml><?xml version="1.0" encoding="utf-8"?>
<sst xmlns="http://schemas.openxmlformats.org/spreadsheetml/2006/main" count="921" uniqueCount="366">
  <si>
    <t>-</t>
  </si>
  <si>
    <t>3 Universal Inputs</t>
  </si>
  <si>
    <t>6 Universal Inputs</t>
  </si>
  <si>
    <t>Power supply options</t>
  </si>
  <si>
    <t>20 - 53V AC/DC, 48-63 Hz</t>
  </si>
  <si>
    <t>110 - 240V AC, 48-63 Hz</t>
  </si>
  <si>
    <t xml:space="preserve">Option 1 </t>
  </si>
  <si>
    <t>Lithium battery for memory</t>
  </si>
  <si>
    <t>Option 2</t>
  </si>
  <si>
    <t>none</t>
  </si>
  <si>
    <t xml:space="preserve">Mathfunction module </t>
  </si>
  <si>
    <t>4 DI / 3 Relay outputs, RS232/485</t>
  </si>
  <si>
    <t>Option 3</t>
  </si>
  <si>
    <t>IP65 deal with wide mounting brackets</t>
  </si>
  <si>
    <t>INPUT SLOT 1</t>
  </si>
  <si>
    <t>3 Universal inputs and 8 DI/DO</t>
  </si>
  <si>
    <t>6 Universal inputs</t>
  </si>
  <si>
    <t>INPUT SLOT 2</t>
  </si>
  <si>
    <t>INPUT SLOT 3</t>
  </si>
  <si>
    <t>R</t>
  </si>
  <si>
    <t>100 - 240V AC, 48-63 Hz</t>
  </si>
  <si>
    <t>20 - 30V AC/DC, 48-63 Hz</t>
  </si>
  <si>
    <t>Stainless steel front</t>
  </si>
  <si>
    <t>Accessories</t>
  </si>
  <si>
    <t>PC-Interface cabel USB/TTL</t>
  </si>
  <si>
    <t>PCC-Software (communication tool)</t>
  </si>
  <si>
    <t>PCA3000-Software (evaluation tool)</t>
  </si>
  <si>
    <t>Setup-Software</t>
  </si>
  <si>
    <t>cf-card . AI 256MB</t>
  </si>
  <si>
    <t>cf-card . AI 1GB</t>
  </si>
  <si>
    <t>DV-PCI</t>
  </si>
  <si>
    <t>DVPCC</t>
  </si>
  <si>
    <t>DV7PCSETUP</t>
  </si>
  <si>
    <t>DVPCEVAL</t>
  </si>
  <si>
    <t>DV5PCSETUP</t>
  </si>
  <si>
    <t>DVCF256</t>
  </si>
  <si>
    <t>DVCF1000</t>
  </si>
  <si>
    <t>Lithium battery for memory + Mathfunction module</t>
  </si>
  <si>
    <t>Lithium battery for memory + PROFIBUS DP interface</t>
  </si>
  <si>
    <t>Order Code</t>
  </si>
  <si>
    <t>Items highlighted are special options, longer lead times may apply</t>
  </si>
  <si>
    <t>Input Slot 1</t>
  </si>
  <si>
    <t>Power supply</t>
  </si>
  <si>
    <t>Option 1</t>
  </si>
  <si>
    <t>VU 5 -</t>
  </si>
  <si>
    <t>Mathfunction module + 4 DI / 3 Relay outputs, RS232/485</t>
  </si>
  <si>
    <t>DataVU 5    PAPERLESS RECORDER</t>
  </si>
  <si>
    <t>Lithium battery for memory + Ethernet interface</t>
  </si>
  <si>
    <t>Capacitor for memory buffering*</t>
  </si>
  <si>
    <t>Capacitor for memory buffering + Ethernet interface*</t>
  </si>
  <si>
    <t>* Items with a star are special options, longer lead times may apply</t>
  </si>
  <si>
    <t>Universal carrying case*</t>
  </si>
  <si>
    <t>IP65 deal with wide mounting brackets + Universal carrying case*</t>
  </si>
  <si>
    <t>CF card industrial grade 1GB</t>
  </si>
  <si>
    <t>CF card industrial grade 256MB</t>
  </si>
  <si>
    <t>DataVU 7    PAPERLESS RECORDER</t>
  </si>
  <si>
    <t>VU 7</t>
  </si>
  <si>
    <t>Lithium battery for memory + Mathfunction module + PROFIBUS DP interface</t>
  </si>
  <si>
    <t>Capacitor for memory buffering + Mathfunction module + PROFIBUS DP interface*</t>
  </si>
  <si>
    <t>Capacitor for memory buffering + Mathfunction module*</t>
  </si>
  <si>
    <t>Capacitor for memory buffering + PROFIBUS DP interface*</t>
  </si>
  <si>
    <t>6 Relay outputs</t>
  </si>
  <si>
    <t>MRC 5000    CHART RECORDER / CONTROLLER</t>
  </si>
  <si>
    <t>Pen 1</t>
  </si>
  <si>
    <t>Pen 2</t>
  </si>
  <si>
    <t>Pen 1 Outputs</t>
  </si>
  <si>
    <t>Pen 2 Outputs</t>
  </si>
  <si>
    <t>Communications</t>
  </si>
  <si>
    <t>Cover</t>
  </si>
  <si>
    <t>Connectivity</t>
  </si>
  <si>
    <t>Recorder Only</t>
  </si>
  <si>
    <t>Recording Controller</t>
  </si>
  <si>
    <t>High/Low Limit*</t>
  </si>
  <si>
    <t>*High/Low Limit does not include a relay. Relays must be ordered in output options.</t>
  </si>
  <si>
    <t>None</t>
  </si>
  <si>
    <t>One Relay</t>
  </si>
  <si>
    <t>Two Relays</t>
  </si>
  <si>
    <t>RS-485 Serial Communications</t>
  </si>
  <si>
    <t>Standard - NEMA 3</t>
  </si>
  <si>
    <t>Door Lock</t>
  </si>
  <si>
    <t>NEMA 4X</t>
  </si>
  <si>
    <t>Standard (90-264 VAC)</t>
  </si>
  <si>
    <t>Standard Voltage Operation and Transmitter Power Supply</t>
  </si>
  <si>
    <t>CE</t>
  </si>
  <si>
    <t>CE and Standard Voltage and Transmitter Power Supply</t>
  </si>
  <si>
    <t>Alarms and Communications Connectivity Option**</t>
  </si>
  <si>
    <t>**Allows for field installation of both options. Not required when relays or communications are already specified in model number</t>
  </si>
  <si>
    <t>AA</t>
  </si>
  <si>
    <t>MRC 7000    CHART RECORDER / CONTROLLER / PROFILER</t>
  </si>
  <si>
    <t>Recording Profile Controller</t>
  </si>
  <si>
    <t>High  or Low Limit</t>
  </si>
  <si>
    <t>One SPST</t>
  </si>
  <si>
    <t>One SPDT</t>
  </si>
  <si>
    <t>Two SPST</t>
  </si>
  <si>
    <t>Four SPST</t>
  </si>
  <si>
    <t>Six SPST</t>
  </si>
  <si>
    <t>Two SPDT</t>
  </si>
  <si>
    <t>Two SPDT &amp; Two SPST</t>
  </si>
  <si>
    <t>One</t>
  </si>
  <si>
    <t>Two</t>
  </si>
  <si>
    <t>Eight</t>
  </si>
  <si>
    <t>Four</t>
  </si>
  <si>
    <t>Relay Outputs*</t>
  </si>
  <si>
    <t>SSR Driver Outputs*</t>
  </si>
  <si>
    <t>*Total quantity of SPST relays and SSR drivers must be less than or equal to eight.
When SPDT relays are included, the total must be less than or equal to six.</t>
  </si>
  <si>
    <t>4-20mA Outputs</t>
  </si>
  <si>
    <t>One Standard</t>
  </si>
  <si>
    <t>Two Standard</t>
  </si>
  <si>
    <t>Three Standard</t>
  </si>
  <si>
    <t>Four Standard</t>
  </si>
  <si>
    <t>Transmitter Power Supply</t>
  </si>
  <si>
    <t>24 VDC Regulated / Isolated</t>
  </si>
  <si>
    <t>Pen 1 Auxiliary Input</t>
  </si>
  <si>
    <t>Position Proportioning - Only with Pen 1 selection 2 or 3</t>
  </si>
  <si>
    <t>Remote Setpoint - Only with Pen 1 selection 2 or 3</t>
  </si>
  <si>
    <t>Remote Run/Hold - Only with Pen 1 selection 3</t>
  </si>
  <si>
    <t>Pen 2 Auxiliary Input</t>
  </si>
  <si>
    <t>Position Proportioning - Only with Pen 2 selection 2</t>
  </si>
  <si>
    <t>Remote Setpoint - Only with Pen 2 selection 2</t>
  </si>
  <si>
    <t>Enclosure</t>
  </si>
  <si>
    <t>Power Supply</t>
  </si>
  <si>
    <t>Option</t>
  </si>
  <si>
    <t>NEMA 3 rating</t>
  </si>
  <si>
    <t>RTD Depression on Pen 2</t>
  </si>
  <si>
    <t>0/100 mVDC input</t>
  </si>
  <si>
    <t>N3 plus AW</t>
  </si>
  <si>
    <t>CE Compliance</t>
  </si>
  <si>
    <t>AW</t>
  </si>
  <si>
    <t>AD</t>
  </si>
  <si>
    <t>AE</t>
  </si>
  <si>
    <t>RS-485 Total Access</t>
  </si>
  <si>
    <t>Standard Cover</t>
  </si>
  <si>
    <t>Sealed Conduit Connectors</t>
  </si>
  <si>
    <t>Door Lock and Sealed Conduit Connectors</t>
  </si>
  <si>
    <t>115 VAC</t>
  </si>
  <si>
    <t>115/230 VAC</t>
  </si>
  <si>
    <t>CSA Approved 115 VAC Input</t>
  </si>
  <si>
    <t>CSA Approved 115/230 VAC Input</t>
  </si>
  <si>
    <t>N3</t>
  </si>
  <si>
    <t>MRC 7700    RELATIVE HUMIDITY RECORDER / CONTROLLER / PROFILER</t>
  </si>
  <si>
    <t>Pen 1 / Pen 2</t>
  </si>
  <si>
    <t>Six</t>
  </si>
  <si>
    <t>Position Proportioning</t>
  </si>
  <si>
    <t>Remote Setpoint</t>
  </si>
  <si>
    <t>Remote Run/Hold</t>
  </si>
  <si>
    <t>One Pen Recorder Only</t>
  </si>
  <si>
    <t>One Pen Recording Controller</t>
  </si>
  <si>
    <t>One Pen Recording Profile Controller</t>
  </si>
  <si>
    <t>Two Pen Recorder Only</t>
  </si>
  <si>
    <t>Two Pen Recording Controller</t>
  </si>
  <si>
    <t>Two Pen Recording Profile Controller</t>
  </si>
  <si>
    <t>MRC 7800    FLOW RECORDER</t>
  </si>
  <si>
    <t>One Pen Recorder</t>
  </si>
  <si>
    <t>One Pen Recorder with Totalization</t>
  </si>
  <si>
    <t>Two Pen Recorder</t>
  </si>
  <si>
    <t>Two Pen Recorder with Totalization</t>
  </si>
  <si>
    <t>One Pen Recorder with Totalization &amp; second display</t>
  </si>
  <si>
    <t>Two SPDT and Two SPST</t>
  </si>
  <si>
    <t>Data Logging</t>
  </si>
  <si>
    <t>Data Logged in Memory**</t>
  </si>
  <si>
    <t>**Data Logging only available on units with totalization</t>
  </si>
  <si>
    <t>MRC 8000    CIRCULAR CHART RECORDER</t>
  </si>
  <si>
    <t>Glass Window NEMA 3</t>
  </si>
  <si>
    <t>Glass Window NEMA 4X</t>
  </si>
  <si>
    <t>Glass Window NEMA 3 with Door Lock</t>
  </si>
  <si>
    <t>Plastic Window NEMA 3</t>
  </si>
  <si>
    <t>Plastic Window NEMA 4X</t>
  </si>
  <si>
    <t>Plastic Window NEMA 3 with Door Lock</t>
  </si>
  <si>
    <t>VersaChart    4 PEN COLOR RECORDER</t>
  </si>
  <si>
    <t>Type</t>
  </si>
  <si>
    <t>Number of Pens**</t>
  </si>
  <si>
    <t>**Pens/Colors are added in the following order: red, green, blue, black</t>
  </si>
  <si>
    <t>One Trend Pen, One Color</t>
  </si>
  <si>
    <t>Two Trend Pens, Two Colors</t>
  </si>
  <si>
    <t>Three Trend Pens, Three Colors</t>
  </si>
  <si>
    <t>Four Trend Pens, Four Colors</t>
  </si>
  <si>
    <t>Inputs</t>
  </si>
  <si>
    <t>One Input</t>
  </si>
  <si>
    <t>Two Inputs</t>
  </si>
  <si>
    <t>Three Inputs</t>
  </si>
  <si>
    <t>Four Inputs</t>
  </si>
  <si>
    <t>Six Inputs</t>
  </si>
  <si>
    <t>Eight Inputs</t>
  </si>
  <si>
    <t>Four Relays</t>
  </si>
  <si>
    <t>Six Relays</t>
  </si>
  <si>
    <t>Eight Relays</t>
  </si>
  <si>
    <t>*Total quantity of SPDT relays and SSR drivers must be less than or equal to eight.</t>
  </si>
  <si>
    <t>One 4-20mA Output Non-Isolated</t>
  </si>
  <si>
    <t>Two 4-20mA Outputs Non-Isolated</t>
  </si>
  <si>
    <t>One 4-20mA Output Isolated</t>
  </si>
  <si>
    <t>Two 4-20mA Outputs Isolated</t>
  </si>
  <si>
    <t>Three 4-20mA Outputs Isolated</t>
  </si>
  <si>
    <t>Four 4-20mA Outputs Isolated</t>
  </si>
  <si>
    <t>One Transmitter Power Supply</t>
  </si>
  <si>
    <t>Two Supplies</t>
  </si>
  <si>
    <t>Three Supplies</t>
  </si>
  <si>
    <t>Four Supplies</t>
  </si>
  <si>
    <t>Math / Totalizer</t>
  </si>
  <si>
    <t>Math</t>
  </si>
  <si>
    <t>Totalizer</t>
  </si>
  <si>
    <t>Math &amp; Totalizer</t>
  </si>
  <si>
    <t>RS-232 / RS-485 Communications</t>
  </si>
  <si>
    <t>Glass Window</t>
  </si>
  <si>
    <t>Glass Window with Door Lock***</t>
  </si>
  <si>
    <t>Plastic Window</t>
  </si>
  <si>
    <t>Plastic Window with Door Lock***</t>
  </si>
  <si>
    <t>***Door lock not available with NEMA 4.</t>
  </si>
  <si>
    <t>Case Type</t>
  </si>
  <si>
    <t>NEMA 3 Panel Mount</t>
  </si>
  <si>
    <t>NEMA 4 Panel Mount</t>
  </si>
  <si>
    <t>VersaEZ    4 PEN COLOR RECORDER WITH ALARMS</t>
  </si>
  <si>
    <t>Output type</t>
  </si>
  <si>
    <t>Indicator only</t>
  </si>
  <si>
    <t>Indicator + Alarm 1 (Relay)</t>
  </si>
  <si>
    <t>01</t>
  </si>
  <si>
    <t>Indicator + Alarm 1 (SSR)</t>
  </si>
  <si>
    <t>02</t>
  </si>
  <si>
    <t>Controller (Relay) + Alarm 1 (SSR)</t>
  </si>
  <si>
    <t>12</t>
  </si>
  <si>
    <t>Controller (SSR) + Alarm 1 (Relay)</t>
  </si>
  <si>
    <t>21</t>
  </si>
  <si>
    <t>No option fitted</t>
  </si>
  <si>
    <t>Alarm 2 - Relay output (not available if output type = 00)</t>
  </si>
  <si>
    <t>RS 485 Comms (MODBUS Protocol)</t>
  </si>
  <si>
    <t>Display color and power supply</t>
  </si>
  <si>
    <t>Green display/90-264V AC line supply</t>
  </si>
  <si>
    <t>Red display/90-264V AC line supply</t>
  </si>
  <si>
    <t>Green display/12-30V DC/24 AC line supply</t>
  </si>
  <si>
    <t>Red display/12-30V DC/24 AC line supply</t>
  </si>
  <si>
    <t>3200   1/32 DIN INDICATOR &amp; CONTROLLER</t>
  </si>
  <si>
    <t>Option Slot 1</t>
  </si>
  <si>
    <t>Not fitted</t>
  </si>
  <si>
    <t>DC Drive Output for SSR</t>
  </si>
  <si>
    <t>Triac Output</t>
  </si>
  <si>
    <t>Option Slot 2</t>
  </si>
  <si>
    <t>Relay Output</t>
  </si>
  <si>
    <t>Option Slot 3</t>
  </si>
  <si>
    <t>DC for SSR Output</t>
  </si>
  <si>
    <t>Transmitter power supply</t>
  </si>
  <si>
    <t>100-240V AC</t>
  </si>
  <si>
    <t>24-48V AC or DC</t>
  </si>
  <si>
    <t>Model</t>
  </si>
  <si>
    <t>1/16 DIN Limit Controller</t>
  </si>
  <si>
    <t>P1161/P1801/P1401   LIMIT CONTROLLERS</t>
  </si>
  <si>
    <t>1/8 DIN Limit Controller</t>
  </si>
  <si>
    <t>1/4 DIN Limit Controller</t>
  </si>
  <si>
    <t>Relay (Required)</t>
  </si>
  <si>
    <t>Linear DC Output</t>
  </si>
  <si>
    <t>Option Slot A / Display Color</t>
  </si>
  <si>
    <t>P</t>
  </si>
  <si>
    <t>A</t>
  </si>
  <si>
    <t>B</t>
  </si>
  <si>
    <t>00</t>
  </si>
  <si>
    <t>No Option A / Red Upper &amp; Lower Display</t>
  </si>
  <si>
    <t>RS-485 Serial Comms / Red Upper &amp; Lower Display</t>
  </si>
  <si>
    <t>No Option A / Green Upper, Red Lower Display</t>
  </si>
  <si>
    <t>RS-485 Serial Comms / Green Upper, Red Lower Display</t>
  </si>
  <si>
    <t>No Option A / Red Upper &amp; Green Lower Display</t>
  </si>
  <si>
    <t>RS-485 Serial Comms / Red Upper &amp; Green Lower Display</t>
  </si>
  <si>
    <t>No Option A / Green Upper &amp; Lower Display</t>
  </si>
  <si>
    <t>RS-485 Serial Comms / Green Upper &amp; Lower Display</t>
  </si>
  <si>
    <t>Digital Input / Red Upper &amp; Lower Display</t>
  </si>
  <si>
    <t>Digital Input / Green Upper, Red Lower Display</t>
  </si>
  <si>
    <t>Digital Input / Red Upper &amp; Green Lower Display</t>
  </si>
  <si>
    <t>Digital Input/ Green Upper &amp; Lower Display</t>
  </si>
  <si>
    <t>P1160/P1800/P1400   PID TEMPERATURE CONTROLLERS</t>
  </si>
  <si>
    <t>1/16 DIN Controller</t>
  </si>
  <si>
    <t>1/8 DIN Controller</t>
  </si>
  <si>
    <t>1/4 DIN Controller</t>
  </si>
  <si>
    <t>C</t>
  </si>
  <si>
    <t>D</t>
  </si>
  <si>
    <t>E</t>
  </si>
  <si>
    <t>F</t>
  </si>
  <si>
    <t>Basic Remote Setpoint / Red Upper &amp; Lower Display</t>
  </si>
  <si>
    <t>Basic Remote Setpoint / Green Upper, Red Lower Display</t>
  </si>
  <si>
    <t>Basic Remote Setpoint / Red Upper &amp; Green Lower Display</t>
  </si>
  <si>
    <t>Basic Remote Setpoint / Green Upper &amp; Lower Display</t>
  </si>
  <si>
    <t>Digital Input / Green Upper &amp; Lower Display</t>
  </si>
  <si>
    <t>1166   1/16 DIN PROFILE CONTROLLER</t>
  </si>
  <si>
    <t>Output 1</t>
  </si>
  <si>
    <t>4-20 mA *</t>
  </si>
  <si>
    <t>Output  2</t>
  </si>
  <si>
    <t>Output 3</t>
  </si>
  <si>
    <t>4-20 mA **</t>
  </si>
  <si>
    <t>* For control output only.</t>
  </si>
  <si>
    <t>** For retransmission only.</t>
  </si>
  <si>
    <t>Output 2</t>
  </si>
  <si>
    <t>10</t>
  </si>
  <si>
    <t>Real Time Clock</t>
  </si>
  <si>
    <t>4 Event Outputs</t>
  </si>
  <si>
    <t>1460/1462   1/4 DIN PROFILE CONTROLLER</t>
  </si>
  <si>
    <t>Profile Controller</t>
  </si>
  <si>
    <t>Enhanced Profile Controller</t>
  </si>
  <si>
    <t>Options</t>
  </si>
  <si>
    <t>Linear DC *</t>
  </si>
  <si>
    <t>Linear DC **</t>
  </si>
  <si>
    <t>* For control output only</t>
  </si>
  <si>
    <t>** For retransmission only</t>
  </si>
  <si>
    <t>Relay</t>
  </si>
  <si>
    <t>SSR Driver</t>
  </si>
  <si>
    <t>6 Remote Programme Control Inputs</t>
  </si>
  <si>
    <t>20</t>
  </si>
  <si>
    <t>30</t>
  </si>
  <si>
    <t>40</t>
  </si>
  <si>
    <t>50</t>
  </si>
  <si>
    <t>60</t>
  </si>
  <si>
    <t>Real Time Clock/4 Event Outputs/Remote Profile Control Inputs</t>
  </si>
  <si>
    <t>Real Time Clock / Remote Profile Control Inputs</t>
  </si>
  <si>
    <t>Real Time Clock / Event Outputs</t>
  </si>
  <si>
    <t>Event Outputs / Remote Profile Control Inputs</t>
  </si>
  <si>
    <t>70</t>
  </si>
  <si>
    <t>24-48V AC/DC</t>
  </si>
  <si>
    <t>90-264V AC</t>
  </si>
  <si>
    <t>MIC 6000   1/4 DIN PROFILE CONTROLLER</t>
  </si>
  <si>
    <t>Input</t>
  </si>
  <si>
    <t>Remote Inputs / Communications</t>
  </si>
  <si>
    <t>Voltage</t>
  </si>
  <si>
    <t>T/C or mV</t>
  </si>
  <si>
    <t>Volts / mA</t>
  </si>
  <si>
    <t>RTD</t>
  </si>
  <si>
    <t>All Inputs</t>
  </si>
  <si>
    <t>4-20 mA &amp; Relay</t>
  </si>
  <si>
    <t>4-20 ma &amp; SSR Drivers</t>
  </si>
  <si>
    <t>4-20 mA</t>
  </si>
  <si>
    <t>115 VAC Input &amp; Relays</t>
  </si>
  <si>
    <t>230 VAC Input &amp; Relays</t>
  </si>
  <si>
    <t>115 VAC Input &amp; 230 VAC Relays</t>
  </si>
  <si>
    <t>Extended Feature Software</t>
  </si>
  <si>
    <t>EO</t>
  </si>
  <si>
    <t>Position Proportioning *</t>
  </si>
  <si>
    <t>RS-485 Standard Communications **</t>
  </si>
  <si>
    <t>RS-485 Standard Communications ***</t>
  </si>
  <si>
    <t>RS-485 Total Access Communications **</t>
  </si>
  <si>
    <t>RS-485 Total Access Communications ***</t>
  </si>
  <si>
    <t>* Limited to Model 6X11X1X or 6X22X1X.</t>
  </si>
  <si>
    <t>** Output Group 2 cannot be 3, 4, oSr t5a.ndard Protocol is "Partlow ASCII".</t>
  </si>
  <si>
    <t>*** Output Group 3 cannot be 1 or 2.</t>
  </si>
  <si>
    <t>24 VDC Transmitter Power Supply</t>
  </si>
  <si>
    <t>24 VDC Power Supply *</t>
  </si>
  <si>
    <t>Remote Keypad</t>
  </si>
  <si>
    <t>40 Profiles</t>
  </si>
  <si>
    <t>* Alarm not available when XA Suffix is ordered.</t>
  </si>
  <si>
    <t>NOTE: RS-485 Total Access Communications includes Option EO. Option EO is not available with RS-485 Standard Communications.</t>
  </si>
  <si>
    <t>XP</t>
  </si>
  <si>
    <t>XA</t>
  </si>
  <si>
    <t>BA</t>
  </si>
  <si>
    <t>AI</t>
  </si>
  <si>
    <t>MIC 8200   1/4 DIN DUAL DISPLAY TEMPERATURE CONTROLLER</t>
  </si>
  <si>
    <t>* Limited to Model 8211X1X or 8222X1X.</t>
  </si>
  <si>
    <t>** Cannot be included when Output 2 selection is 3.</t>
  </si>
  <si>
    <t>*** Suffix Option EB includes the EA features.</t>
  </si>
  <si>
    <t>NOTE: Option Suffix AB not available with RS-485 Standard Communications. Standard Protocol is "Partlow ASCII".</t>
  </si>
  <si>
    <t>AB</t>
  </si>
  <si>
    <t>Auto Reset Adjust 0/10.00</t>
  </si>
  <si>
    <t>AB plus Proportion Band of 9999</t>
  </si>
  <si>
    <t>MIC 2000   1/4 DIN PID TEMPERATURE CONTROLLER</t>
  </si>
  <si>
    <t>* Limited to Model 2X11X1X or 2X22X1X.</t>
  </si>
  <si>
    <t>* Not available with RS-485 Standard Communications</t>
  </si>
  <si>
    <t>** Alarm Not Available when XA Suffix is ordered.</t>
  </si>
  <si>
    <t>EA</t>
  </si>
  <si>
    <t>EB</t>
  </si>
  <si>
    <t>NOTE: RS-485 Total Access Communications includes Option EA and EB at no charge, therefore Option Suffix is left blank.</t>
  </si>
  <si>
    <t>Extended Feature Software 1 *</t>
  </si>
  <si>
    <t>Extended Feature Software 2 ***</t>
  </si>
  <si>
    <t>24 VDC Power Supply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</si>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</sst>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164" formatCode="_(&quot;$&quot;* #,##0.00_);_(&quot;$&quot;* \(#,##0.00\);_(&quot;$&quot;* &quot;-&quot;??_);_(@_)"/>
    <numFmt numFmtId="165" formatCode="#,##0;\-#,##0;&quot;-&quot;"/>
    <numFmt numFmtId="166" formatCode="_([$€]* #,##0.00_);_([$€]* \(#,##0.00\);_([$€]* &quot;-&quot;??_);_(@_)"/>
    <numFmt numFmtId="168" formatCode="#,##0.00&quot; &quot;;[Red]&quot;-&quot;#,##0.00;&quot;-&quot;"/>
    <numFmt numFmtId="169" formatCode="#,##0.00_ ;[Red]\-#,##0.00;\-"/>
    <numFmt numFmtId="170" formatCode="#,##0.00;[Red]&quot;-&quot;#,##0.00"/>
    <numFmt numFmtId="171" formatCode="0_)"/>
    <numFmt numFmtId="172" formatCode="&quot; &quot;General"/>
    <numFmt numFmtId="173" formatCode="General_)"/>
    <numFmt numFmtId="174" formatCode="0.000"/>
    <numFmt numFmtId="175" formatCode="#,##0.0&quot; &quot;;&quot;(&quot;#,##0.0&quot;)&quot;"/>
    <numFmt numFmtId="176" formatCode="#,##0.0_);\(#,##0.0\)"/>
    <numFmt numFmtId="177" formatCode="&quot; &quot;#,##0.0000&quot; &quot;;&quot; (&quot;#,##0.0000&quot;)&quot;;&quot; -&quot;00&quot; &quot;;&quot; &quot;@&quot; &quot;"/>
    <numFmt numFmtId="178" formatCode="_(* #,##0.0000_);_(* \(#,##0.0000\);_(* &quot;-&quot;??_);_(@_)"/>
    <numFmt numFmtId="179" formatCode="0&quot; &quot;"/>
    <numFmt numFmtId="180" formatCode="h&quot;.&quot;mm"/>
    <numFmt numFmtId="181" formatCode="h\.mm"/>
    <numFmt numFmtId="182" formatCode="&quot; &quot;#,##0.00&quot; &quot;;&quot; (&quot;#,##0.00&quot;)&quot;;&quot; -&quot;00&quot; &quot;;&quot; &quot;@&quot; &quot;"/>
    <numFmt numFmtId="183" formatCode="0.000&quot; &quot;"/>
    <numFmt numFmtId="184" formatCode="0.000_)"/>
    <numFmt numFmtId="185" formatCode="_ * #,##0.00_ ;_ * \-#,##0.00_ ;_ * &quot;-&quot;??_ ;_ @_ "/>
    <numFmt numFmtId="186" formatCode="d&quot;. &quot;mmmm&quot; &quot;yy"/>
    <numFmt numFmtId="187" formatCode="d\.\ mmmm\ yy"/>
    <numFmt numFmtId="188" formatCode="mmm&quot;/&quot;yy"/>
    <numFmt numFmtId="189" formatCode="&quot;$&quot;#,##0.00&quot; &quot;;&quot;($&quot;#,##0.00&quot;)&quot;"/>
    <numFmt numFmtId="190" formatCode="\$#,##0.00_);\(\$#,##0.00\)"/>
    <numFmt numFmtId="191" formatCode="#,##0;[Red]&quot;(&quot;#,##0&quot;)&quot;"/>
    <numFmt numFmtId="192" formatCode="#,##0.00;[Red]&quot;(&quot;#,##0.00&quot;)&quot;"/>
    <numFmt numFmtId="193" formatCode="_([$€-2]* #,##0.00_);_([$€-2]* \(#,##0.00\);_([$€-2]* &quot;-&quot;??_)"/>
    <numFmt numFmtId="194" formatCode="#,##0;[Red]&quot;-&quot;#,##0"/>
    <numFmt numFmtId="195" formatCode="#,##0&quot; &quot;;[Red]&quot;(&quot;#,##0&quot;)&quot;;0&quot; &quot;"/>
    <numFmt numFmtId="196" formatCode="#,##0_);[Red]\(#,##0\);0_)"/>
    <numFmt numFmtId="197" formatCode="#,##0.0"/>
    <numFmt numFmtId="198" formatCode="&quot;Market Segment &quot;0"/>
    <numFmt numFmtId="199" formatCode="&quot; $&quot;#,##0.00&quot; &quot;;&quot; $(&quot;#,##0.00&quot;)&quot;;&quot; $-&quot;00&quot; &quot;;&quot; &quot;@&quot; &quot;"/>
    <numFmt numFmtId="200" formatCode="&quot; &quot;#,##0&quot; &quot;;&quot; (&quot;#,##0&quot;)&quot;;&quot; - &quot;;&quot; &quot;@&quot; &quot;"/>
    <numFmt numFmtId="201" formatCode="&quot; &quot;#,##0&quot;     &quot;;&quot;-&quot;#,##0&quot;     &quot;;&quot; -     &quot;;&quot; &quot;@&quot; &quot;"/>
    <numFmt numFmtId="202" formatCode="&quot; &quot;#,##0&quot;    &quot;;&quot;-&quot;#,##0&quot;    &quot;;&quot; -    &quot;;&quot; &quot;@&quot; &quot;"/>
    <numFmt numFmtId="203" formatCode="&quot; &quot;#,##0.00&quot;    &quot;;&quot;-&quot;#,##0.00&quot;    &quot;;&quot; -&quot;00&quot;    &quot;;&quot; &quot;@&quot; &quot;"/>
    <numFmt numFmtId="204" formatCode="&quot; $&quot;#,##0&quot; &quot;;&quot; $(&quot;#,##0&quot;)&quot;;&quot; $- &quot;;&quot; &quot;@&quot; &quot;"/>
    <numFmt numFmtId="205" formatCode="&quot; &quot;#,##0&quot; DM &quot;;&quot;-&quot;#,##0&quot; DM &quot;;&quot; - DM &quot;;&quot; &quot;@&quot; &quot;"/>
    <numFmt numFmtId="206" formatCode="&quot; &quot;#,##0.00&quot; DM &quot;;&quot;-&quot;#,##0.00&quot; DM &quot;;&quot; -&quot;00&quot; DM &quot;;&quot; &quot;@&quot; &quot;"/>
    <numFmt numFmtId="207" formatCode="#,##0;#,##0"/>
    <numFmt numFmtId="208" formatCode="&quot; &quot;#,##0.00&quot; &quot;;&quot; -&quot;#,##0.00&quot; &quot;;&quot; -&quot;00&quot; &quot;;&quot; &quot;@&quot; &quot;"/>
    <numFmt numFmtId="209" formatCode="&quot; &quot;#,##0&quot; &quot;;&quot; -&quot;#,##0&quot; &quot;;&quot; - &quot;;&quot; &quot;@&quot; &quot;"/>
    <numFmt numFmtId="210" formatCode="#,##0;[Red]\(#,##0\)"/>
    <numFmt numFmtId="211" formatCode="0%&quot; &quot;;&quot;(&quot;0%&quot;)&quot;"/>
    <numFmt numFmtId="212" formatCode="0%_);\(0%\)"/>
    <numFmt numFmtId="213" formatCode="0.00000000"/>
    <numFmt numFmtId="214" formatCode="#,##0%;[Red]&quot;(&quot;#,##0%&quot;)&quot;"/>
    <numFmt numFmtId="215" formatCode="&quot; &quot;#,##0&quot; &quot;;&quot;-&quot;#,##0&quot; &quot;;&quot; - &quot;;&quot; &quot;@&quot; &quot;"/>
    <numFmt numFmtId="216" formatCode="&quot; &quot;#,##0.00&quot; &quot;;&quot;-&quot;#,##0.00&quot; &quot;;&quot; -&quot;00&quot; &quot;;&quot; &quot;@&quot; &quot;"/>
    <numFmt numFmtId="217" formatCode="0&quot; &quot;;[Red]&quot;(&quot;0&quot;)&quot;"/>
    <numFmt numFmtId="218" formatCode="0_);[Red]\(0\)"/>
    <numFmt numFmtId="219" formatCode="mmmm&quot; &quot;d&quot;, &quot;yyyy"/>
    <numFmt numFmtId="220" formatCode="mmmm\ d\,\ yyyy"/>
    <numFmt numFmtId="221" formatCode="#,##0.00&quot; &quot;;[Red]&quot;(&quot;#,##0.00&quot;)&quot;;0.00&quot; &quot;"/>
    <numFmt numFmtId="222" formatCode="#,##0.00_);[Red]\(#,##0.00\);0.00_)"/>
    <numFmt numFmtId="223" formatCode="&quot; &quot;[$£]#,##0&quot; &quot;;&quot;-&quot;[$£]#,##0&quot; &quot;;&quot; &quot;[$£]&quot;- &quot;;&quot; &quot;@&quot; &quot;"/>
    <numFmt numFmtId="224" formatCode="&quot; &quot;[$£]#,##0.00&quot; &quot;;&quot;-&quot;[$£]#,##0.00&quot; &quot;;&quot; &quot;[$£]&quot;-&quot;00&quot; &quot;;&quot; &quot;@&quot; &quot;"/>
    <numFmt numFmtId="225" formatCode="&quot;$&quot;#,##0&quot; &quot;;&quot;($&quot;#,##0&quot;)&quot;"/>
    <numFmt numFmtId="226" formatCode="\$#,##0\ ;\(\$#,##0\)"/>
    <numFmt numFmtId="227" formatCode="#,##0&quot; DM&quot;;[Red]&quot;(&quot;#,##0&quot;) DM&quot;"/>
    <numFmt numFmtId="228" formatCode="#,##0.00&quot; DM&quot;;[Red]&quot;(&quot;#,##0.00&quot;) DM&quot;"/>
    <numFmt numFmtId="229" formatCode="&quot;￥&quot;#,##0.00;&quot;￥&quot;\-#,##0.00"/>
  </numFmts>
  <fonts count="96">
    <font>
      <sz val="10"/>
      <name val="Arial"/>
    </font>
    <font>
      <sz val="10"/>
      <name val="Arial"/>
      <family val="2"/>
    </font>
    <font>
      <sz val="8"/>
      <name val="Arial"/>
      <family val="2"/>
    </font>
    <font>
      <b/>
      <sz val="10"/>
      <name val="Arial"/>
      <family val="2"/>
    </font>
    <font>
      <b/>
      <sz val="12"/>
      <name val="Arial"/>
      <family val="2"/>
    </font>
    <font>
      <b/>
      <sz val="9"/>
      <name val="Arial"/>
      <family val="2"/>
    </font>
    <font>
      <sz val="10"/>
      <name val="Arial"/>
      <family val="2"/>
    </font>
    <font>
      <sz val="10"/>
      <color indexed="8"/>
      <name val="Arial"/>
      <family val="2"/>
    </font>
    <font>
      <b/>
      <i/>
      <sz val="10"/>
      <name val="Arial"/>
      <family val="2"/>
    </font>
    <font>
      <sz val="10"/>
      <color rgb="FF000000"/>
      <name val="Arial"/>
      <family val="2"/>
    </font>
    <font>
      <sz val="12"/>
      <color rgb="FF000000"/>
      <name val="Times New Roman"/>
      <family val="1"/>
    </font>
    <font>
      <sz val="12"/>
      <name val="Times New Roman"/>
      <family val="1"/>
    </font>
    <font>
      <sz val="10"/>
      <color rgb="FF000000"/>
      <name val="Geneva"/>
    </font>
    <font>
      <sz val="10"/>
      <name val="Geneva"/>
      <family val="2"/>
    </font>
    <font>
      <b/>
      <sz val="10"/>
      <color rgb="FF000000"/>
      <name val="Arial"/>
      <family val="2"/>
    </font>
    <font>
      <i/>
      <sz val="10"/>
      <color rgb="FF000000"/>
      <name val="Arial"/>
      <family val="2"/>
    </font>
    <font>
      <i/>
      <sz val="10"/>
      <name val="Arial"/>
      <family val="2"/>
    </font>
    <font>
      <b/>
      <i/>
      <sz val="10"/>
      <color rgb="FF000000"/>
      <name val="Arial"/>
      <family val="2"/>
    </font>
    <font>
      <b/>
      <i/>
      <sz val="9"/>
      <color rgb="FF000000"/>
      <name val="Arial"/>
      <family val="2"/>
    </font>
    <font>
      <b/>
      <i/>
      <sz val="9"/>
      <name val="Arial"/>
      <family val="2"/>
    </font>
    <font>
      <b/>
      <sz val="9"/>
      <color rgb="FF000000"/>
      <name val="Arial"/>
      <family val="2"/>
    </font>
    <font>
      <sz val="8"/>
      <color rgb="FF000000"/>
      <name val="Arial"/>
      <family val="2"/>
    </font>
    <font>
      <sz val="11"/>
      <color rgb="FF000000"/>
      <name val="Calibri"/>
      <family val="2"/>
    </font>
    <font>
      <sz val="11"/>
      <color indexed="8"/>
      <name val="Calibri"/>
      <family val="2"/>
    </font>
    <font>
      <sz val="11"/>
      <color rgb="FFFFFFFF"/>
      <name val="Calibri"/>
      <family val="2"/>
    </font>
    <font>
      <sz val="11"/>
      <color indexed="9"/>
      <name val="Calibri"/>
      <family val="2"/>
    </font>
    <font>
      <sz val="10"/>
      <name val="MS Sans Serif"/>
      <family val="2"/>
    </font>
    <font>
      <sz val="10"/>
      <color rgb="FF000000"/>
      <name val="Courier"/>
      <family val="3"/>
    </font>
    <font>
      <sz val="10"/>
      <name val="Courier"/>
      <family val="3"/>
    </font>
    <font>
      <sz val="9"/>
      <color rgb="FF000000"/>
      <name val="Times New Roman"/>
      <family val="1"/>
    </font>
    <font>
      <sz val="9"/>
      <name val="Times New Roman"/>
      <family val="1"/>
    </font>
    <font>
      <sz val="11"/>
      <color rgb="FF000000"/>
      <name val="Tms Rmn"/>
      <family val="1"/>
    </font>
    <font>
      <sz val="11"/>
      <name val="Tms Rmn"/>
      <family val="1"/>
    </font>
    <font>
      <sz val="11"/>
      <color theme="1"/>
      <name val="Calibri"/>
      <family val="2"/>
      <charset val="134"/>
      <scheme val="minor"/>
    </font>
    <font>
      <sz val="10"/>
      <color rgb="FF000000"/>
      <name val="MS Sans Serif"/>
      <family val="2"/>
    </font>
    <font>
      <sz val="10"/>
      <color indexed="0"/>
      <name val="MS Sans Serif"/>
      <family val="2"/>
    </font>
    <font>
      <sz val="10"/>
      <name val="Lucida Sans"/>
      <family val="2"/>
    </font>
    <font>
      <b/>
      <sz val="12"/>
      <color rgb="FFFFFFFF"/>
      <name val="Arial"/>
      <family val="2"/>
    </font>
    <font>
      <b/>
      <sz val="12"/>
      <color indexed="9"/>
      <name val="Arial"/>
      <family val="2"/>
    </font>
    <font>
      <sz val="10"/>
      <color indexed="24"/>
      <name val="Courier New"/>
      <family val="3"/>
    </font>
    <font>
      <sz val="10"/>
      <color indexed="24"/>
      <name val="Arial"/>
      <family val="2"/>
    </font>
    <font>
      <sz val="8"/>
      <name val="Helv"/>
      <family val="2"/>
    </font>
    <font>
      <sz val="15"/>
      <color rgb="FF000000"/>
      <name val="DUTCH"/>
    </font>
    <font>
      <sz val="15"/>
      <name val="DUTCH"/>
      <family val="2"/>
    </font>
    <font>
      <b/>
      <sz val="11"/>
      <color rgb="FF000000"/>
      <name val="Calibri"/>
      <family val="2"/>
    </font>
    <font>
      <b/>
      <sz val="11"/>
      <color indexed="8"/>
      <name val="Calibri"/>
      <family val="2"/>
    </font>
    <font>
      <u/>
      <sz val="10"/>
      <color rgb="FF800080"/>
      <name val="Arial"/>
      <family val="2"/>
    </font>
    <font>
      <u/>
      <sz val="10"/>
      <color indexed="20"/>
      <name val="Arial"/>
      <family val="2"/>
    </font>
    <font>
      <b/>
      <sz val="16"/>
      <color rgb="FF000000"/>
      <name val="Times New Roman"/>
      <family val="1"/>
    </font>
    <font>
      <b/>
      <sz val="16"/>
      <name val="Times New Roman"/>
      <family val="1"/>
    </font>
    <font>
      <u/>
      <sz val="10"/>
      <color rgb="FF0000FF"/>
      <name val="Arial"/>
      <family val="2"/>
    </font>
    <font>
      <u/>
      <sz val="10"/>
      <color indexed="12"/>
      <name val="Arial"/>
      <family val="2"/>
    </font>
    <font>
      <sz val="10"/>
      <color rgb="FF0000FF"/>
      <name val="Arial"/>
      <family val="2"/>
    </font>
    <font>
      <sz val="10"/>
      <color indexed="12"/>
      <name val="Arial"/>
      <family val="2"/>
    </font>
    <font>
      <b/>
      <sz val="10"/>
      <color rgb="FFFFFFFF"/>
      <name val="Arial"/>
      <family val="2"/>
    </font>
    <font>
      <b/>
      <sz val="10"/>
      <color indexed="9"/>
      <name val="Arial"/>
      <family val="2"/>
    </font>
    <font>
      <b/>
      <sz val="12"/>
      <color rgb="FF000000"/>
      <name val="Arial"/>
      <family val="2"/>
    </font>
    <font>
      <b/>
      <sz val="12"/>
      <color indexed="8"/>
      <name val="Arial"/>
      <family val="2"/>
    </font>
    <font>
      <sz val="11"/>
      <color rgb="FF000000"/>
      <name val="Times New Roman"/>
      <family val="1"/>
    </font>
    <font>
      <sz val="12"/>
      <color rgb="FF000000"/>
      <name val="Arial MT"/>
    </font>
    <font>
      <b/>
      <sz val="10"/>
      <color indexed="8"/>
      <name val="Arial"/>
      <family val="2"/>
    </font>
    <font>
      <b/>
      <sz val="16"/>
      <color rgb="FFFFFFFF"/>
      <name val="Arial"/>
      <family val="2"/>
    </font>
    <font>
      <b/>
      <sz val="16"/>
      <color indexed="9"/>
      <name val="Arial"/>
      <family val="2"/>
    </font>
    <font>
      <sz val="12"/>
      <color indexed="8"/>
      <name val="Times New Roman"/>
      <family val="1"/>
    </font>
    <font>
      <b/>
      <sz val="10"/>
      <color rgb="FF000000"/>
      <name val="MS Sans Serif"/>
      <family val="2"/>
    </font>
    <font>
      <b/>
      <sz val="10"/>
      <name val="MS Sans Serif"/>
      <family val="2"/>
    </font>
    <font>
      <sz val="10"/>
      <color rgb="FFFF0000"/>
      <name val="Arial"/>
      <family val="2"/>
    </font>
    <font>
      <sz val="10"/>
      <color indexed="10"/>
      <name val="Arial"/>
      <family val="2"/>
    </font>
    <font>
      <b/>
      <sz val="18"/>
      <color rgb="FF333399"/>
      <name val="Cambria"/>
      <family val="1"/>
    </font>
    <font>
      <b/>
      <sz val="18"/>
      <color indexed="62"/>
      <name val="Cambria"/>
      <family val="1"/>
    </font>
    <font>
      <sz val="12"/>
      <color rgb="FF000000"/>
      <name val="Arial"/>
      <family val="2"/>
    </font>
    <font>
      <sz val="10"/>
      <color rgb="FF000000"/>
      <name val="Helv"/>
    </font>
    <font>
      <sz val="10"/>
      <name val="Helv"/>
      <family val="2"/>
    </font>
    <font>
      <sz val="12"/>
      <color rgb="FF000000"/>
      <name val="Helv"/>
    </font>
    <font>
      <sz val="12"/>
      <name val="Helv"/>
      <family val="2"/>
    </font>
    <font>
      <i/>
      <sz val="12"/>
      <color rgb="FF000000"/>
      <name val="SWISS"/>
    </font>
    <font>
      <i/>
      <sz val="12"/>
      <name val="SWISS"/>
      <family val="2"/>
    </font>
    <font>
      <b/>
      <sz val="10"/>
      <color rgb="FFFF0000"/>
      <name val="Arial"/>
      <family val="2"/>
    </font>
    <font>
      <b/>
      <sz val="10"/>
      <color indexed="10"/>
      <name val="Arial"/>
      <family val="2"/>
    </font>
    <font>
      <b/>
      <sz val="18"/>
      <color rgb="FF9999FF"/>
      <name val="Arial"/>
      <family val="2"/>
    </font>
    <font>
      <b/>
      <sz val="18"/>
      <color indexed="24"/>
      <name val="Arial"/>
      <family val="2"/>
    </font>
    <font>
      <b/>
      <sz val="12"/>
      <color rgb="FF9999FF"/>
      <name val="Arial"/>
      <family val="2"/>
    </font>
    <font>
      <b/>
      <sz val="12"/>
      <color indexed="24"/>
      <name val="Arial"/>
      <family val="2"/>
    </font>
    <font>
      <u/>
      <sz val="7"/>
      <color rgb="FF0000FF"/>
      <name val="Arial"/>
      <family val="2"/>
    </font>
    <font>
      <u/>
      <sz val="7"/>
      <color rgb="FF800080"/>
      <name val="Arial"/>
      <family val="2"/>
    </font>
    <font>
      <b/>
      <sz val="11"/>
      <color theme="3"/>
      <name val="Calibri"/>
      <family val="2"/>
      <scheme val="minor"/>
    </font>
    <font>
      <b/>
      <sz val="11"/>
      <color theme="0"/>
      <name val="Calibri"/>
      <family val="2"/>
      <scheme val="minor"/>
    </font>
    <font>
      <sz val="11"/>
      <name val="Calibri"/>
      <family val="2"/>
      <scheme val="minor"/>
    </font>
    <font>
      <b/>
      <sz val="11"/>
      <name val="Calibri"/>
      <family val="2"/>
      <scheme val="minor"/>
    </font>
    <font>
      <b/>
      <i/>
      <sz val="11"/>
      <name val="Calibri"/>
      <family val="2"/>
      <scheme val="minor"/>
    </font>
    <font>
      <i/>
      <sz val="11"/>
      <color rgb="FFC00000"/>
      <name val="Calibri"/>
      <family val="2"/>
      <scheme val="minor"/>
    </font>
    <font>
      <b/>
      <sz val="12"/>
      <color theme="3"/>
      <name val="Calibri"/>
      <family val="2"/>
      <scheme val="minor"/>
    </font>
    <font>
      <sz val="11"/>
      <color theme="3"/>
      <name val="Calibri"/>
      <family val="2"/>
      <scheme val="minor"/>
    </font>
    <font>
      <u/>
      <sz val="11"/>
      <name val="Calibri"/>
      <family val="2"/>
      <scheme val="minor"/>
    </font>
    <font>
      <sz val="11"/>
      <color rgb="FF005B94"/>
      <name val="Calibri"/>
      <family val="2"/>
      <scheme val="minor"/>
    </font>
    <font>
      <b/>
      <i/>
      <sz val="11"/>
      <color rgb="FFC00000"/>
      <name val="Calibri"/>
      <family val="2"/>
      <scheme val="minor"/>
    </font>
  </fonts>
  <fills count="40">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rgb="FFFFFFCC"/>
        <bgColor rgb="FFFFFFCC"/>
      </patternFill>
    </fill>
    <fill>
      <patternFill patternType="solid">
        <fgColor indexed="26"/>
        <bgColor indexed="64"/>
      </patternFill>
    </fill>
    <fill>
      <patternFill patternType="solid">
        <fgColor rgb="FFCCCCFF"/>
        <bgColor rgb="FFCCCCFF"/>
      </patternFill>
    </fill>
    <fill>
      <patternFill patternType="solid">
        <fgColor indexed="31"/>
        <bgColor indexed="31"/>
      </patternFill>
    </fill>
    <fill>
      <patternFill patternType="solid">
        <fgColor rgb="FF99CCFF"/>
        <bgColor rgb="FF99CCFF"/>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rgb="FF969696"/>
        <bgColor rgb="FF969696"/>
      </patternFill>
    </fill>
    <fill>
      <patternFill patternType="solid">
        <fgColor indexed="55"/>
        <bgColor indexed="55"/>
      </patternFill>
    </fill>
    <fill>
      <patternFill patternType="solid">
        <fgColor rgb="FFCCFFCC"/>
        <bgColor rgb="FFCCFFCC"/>
      </patternFill>
    </fill>
    <fill>
      <patternFill patternType="solid">
        <fgColor indexed="42"/>
        <bgColor indexed="42"/>
      </patternFill>
    </fill>
    <fill>
      <patternFill patternType="solid">
        <fgColor rgb="FFCCFFFF"/>
        <bgColor rgb="FFCCFFFF"/>
      </patternFill>
    </fill>
    <fill>
      <patternFill patternType="solid">
        <fgColor indexed="27"/>
        <bgColor indexed="27"/>
      </patternFill>
    </fill>
    <fill>
      <patternFill patternType="solid">
        <fgColor rgb="FFFFCC99"/>
        <bgColor rgb="FFFFCC99"/>
      </patternFill>
    </fill>
    <fill>
      <patternFill patternType="solid">
        <fgColor indexed="47"/>
        <bgColor indexed="47"/>
      </patternFill>
    </fill>
    <fill>
      <patternFill patternType="solid">
        <fgColor rgb="FFFF0000"/>
        <bgColor rgb="FFFF0000"/>
      </patternFill>
    </fill>
    <fill>
      <patternFill patternType="solid">
        <fgColor rgb="FF00FF00"/>
        <bgColor rgb="FF00FF00"/>
      </patternFill>
    </fill>
    <fill>
      <patternFill patternType="solid">
        <fgColor rgb="FFFFFF00"/>
        <bgColor rgb="FFFFFF00"/>
      </patternFill>
    </fill>
    <fill>
      <patternFill patternType="solid">
        <fgColor rgb="FF000000"/>
        <bgColor rgb="FF000000"/>
      </patternFill>
    </fill>
    <fill>
      <patternFill patternType="solid">
        <fgColor indexed="8"/>
        <bgColor indexed="64"/>
      </patternFill>
    </fill>
    <fill>
      <patternFill patternType="solid">
        <fgColor rgb="FFFFFFFF"/>
        <bgColor rgb="FFFFFFFF"/>
      </patternFill>
    </fill>
    <fill>
      <patternFill patternType="solid">
        <fgColor indexed="9"/>
        <bgColor indexed="64"/>
      </patternFill>
    </fill>
    <fill>
      <patternFill patternType="solid">
        <f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rgb="FF808080"/>
        <bgColor rgb="FF808080"/>
      </patternFill>
    </fill>
    <fill>
      <patternFill patternType="solid">
        <fgColor indexed="23"/>
        <bgColor indexed="64"/>
      </patternFill>
    </fill>
    <fill>
      <patternFill patternType="mediumGray">
        <fgColor indexed="22"/>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59999389629810485"/>
        <bgColor indexed="64"/>
      </patternFill>
    </fill>
    <fill>
      <patternFill patternType="solid">
        <fgColor theme="0"/>
        <bgColor indexed="64"/>
      </patternFill>
    </fill>
  </fills>
  <borders count="7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bottom style="thin">
        <color rgb="FFC0C0C0"/>
      </bottom>
      <diagonal/>
    </border>
    <border>
      <left/>
      <right/>
      <top/>
      <bottom style="hair">
        <color indexed="22"/>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double">
        <color rgb="FF000000"/>
      </top>
      <bottom style="double">
        <color rgb="FF000000"/>
      </bottom>
      <diagonal/>
    </border>
    <border>
      <left/>
      <right/>
      <top style="double">
        <color indexed="64"/>
      </top>
      <bottom style="double">
        <color indexed="64"/>
      </bottom>
      <diagonal/>
    </border>
    <border>
      <left/>
      <right/>
      <top style="double">
        <color rgb="FF000000"/>
      </top>
      <bottom/>
      <diagonal/>
    </border>
    <border>
      <left/>
      <right/>
      <top style="double">
        <color indexed="64"/>
      </top>
      <bottom/>
      <diagonal/>
    </border>
    <border>
      <left/>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9"/>
      </left>
      <right style="medium">
        <color indexed="9"/>
      </right>
      <top style="medium">
        <color indexed="9"/>
      </top>
      <bottom style="medium">
        <color indexed="9"/>
      </bottom>
      <diagonal/>
    </border>
    <border>
      <left/>
      <right/>
      <top style="thin">
        <color rgb="FF000000"/>
      </top>
      <bottom/>
      <diagonal/>
    </border>
    <border>
      <left/>
      <right style="thin">
        <color rgb="FF000000"/>
      </right>
      <top/>
      <bottom/>
      <diagonal/>
    </border>
    <border>
      <left/>
      <right/>
      <top style="medium">
        <color rgb="FF000000"/>
      </top>
      <bottom/>
      <diagonal/>
    </border>
    <border>
      <left/>
      <right/>
      <top style="medium">
        <color indexed="8"/>
      </top>
      <bottom/>
      <diagonal/>
    </border>
    <border>
      <left/>
      <right/>
      <top/>
      <bottom style="thin">
        <color theme="0"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thin">
        <color theme="0" tint="-0.499984740745262"/>
      </bottom>
      <diagonal/>
    </border>
    <border>
      <left/>
      <right style="medium">
        <color theme="3"/>
      </right>
      <top/>
      <bottom style="thin">
        <color theme="0" tint="-0.499984740745262"/>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dashed">
        <color theme="3"/>
      </bottom>
      <diagonal/>
    </border>
    <border>
      <left/>
      <right/>
      <top/>
      <bottom style="dashed">
        <color theme="3"/>
      </bottom>
      <diagonal/>
    </border>
    <border>
      <left/>
      <right style="medium">
        <color theme="3"/>
      </right>
      <top/>
      <bottom style="dashed">
        <color theme="3"/>
      </bottom>
      <diagonal/>
    </border>
    <border>
      <left style="medium">
        <color theme="3"/>
      </left>
      <right/>
      <top style="dashed">
        <color theme="3"/>
      </top>
      <bottom style="thin">
        <color theme="3"/>
      </bottom>
      <diagonal/>
    </border>
    <border>
      <left/>
      <right/>
      <top style="dashed">
        <color theme="3"/>
      </top>
      <bottom style="thin">
        <color theme="3"/>
      </bottom>
      <diagonal/>
    </border>
    <border>
      <left/>
      <right style="medium">
        <color theme="3"/>
      </right>
      <top style="dashed">
        <color theme="3"/>
      </top>
      <bottom style="thin">
        <color theme="3"/>
      </bottom>
      <diagonal/>
    </border>
    <border>
      <left style="medium">
        <color theme="3"/>
      </left>
      <right/>
      <top style="dashed">
        <color theme="3"/>
      </top>
      <bottom/>
      <diagonal/>
    </border>
    <border>
      <left/>
      <right/>
      <top style="dashed">
        <color theme="3"/>
      </top>
      <bottom/>
      <diagonal/>
    </border>
    <border>
      <left/>
      <right style="medium">
        <color theme="3"/>
      </right>
      <top style="dashed">
        <color theme="3"/>
      </top>
      <bottom/>
      <diagonal/>
    </border>
    <border>
      <left style="medium">
        <color theme="3"/>
      </left>
      <right/>
      <top style="thin">
        <color theme="3"/>
      </top>
      <bottom style="dashed">
        <color theme="3"/>
      </bottom>
      <diagonal/>
    </border>
    <border>
      <left/>
      <right/>
      <top style="thin">
        <color theme="3"/>
      </top>
      <bottom style="dashed">
        <color theme="3"/>
      </bottom>
      <diagonal/>
    </border>
    <border>
      <left/>
      <right style="medium">
        <color theme="3"/>
      </right>
      <top style="thin">
        <color theme="3"/>
      </top>
      <bottom style="dashed">
        <color theme="3"/>
      </bottom>
      <diagonal/>
    </border>
    <border>
      <left style="medium">
        <color theme="3"/>
      </left>
      <right/>
      <top style="dashed">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style="medium">
        <color theme="3"/>
      </right>
      <top style="dashed">
        <color theme="3"/>
      </top>
      <bottom style="medium">
        <color theme="3"/>
      </bottom>
      <diagonal/>
    </border>
    <border>
      <left style="thin">
        <color indexed="64"/>
      </left>
      <right/>
      <top style="thin">
        <color indexed="64"/>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right style="medium">
        <color theme="3"/>
      </right>
      <top/>
      <bottom style="dotted">
        <color indexed="22"/>
      </bottom>
      <diagonal/>
    </border>
    <border>
      <left style="medium">
        <color theme="3"/>
      </left>
      <right/>
      <top style="dotted">
        <color indexed="22"/>
      </top>
      <bottom style="dotted">
        <color indexed="22"/>
      </bottom>
      <diagonal/>
    </border>
    <border>
      <left/>
      <right style="medium">
        <color theme="3"/>
      </right>
      <top style="dotted">
        <color indexed="22"/>
      </top>
      <bottom style="dotted">
        <color indexed="22"/>
      </bottom>
      <diagonal/>
    </border>
    <border>
      <left/>
      <right style="medium">
        <color theme="3"/>
      </right>
      <top style="dotted">
        <color indexed="22"/>
      </top>
      <bottom/>
      <diagonal/>
    </border>
    <border>
      <left style="medium">
        <color theme="3"/>
      </left>
      <right/>
      <top style="dotted">
        <color indexed="22"/>
      </top>
      <bottom/>
      <diagonal/>
    </border>
    <border>
      <left/>
      <right/>
      <top style="thin">
        <color rgb="FF005B94"/>
      </top>
      <bottom style="hair">
        <color rgb="FF005B94"/>
      </bottom>
      <diagonal/>
    </border>
    <border>
      <left/>
      <right/>
      <top style="hair">
        <color rgb="FF005B94"/>
      </top>
      <bottom style="dotted">
        <color indexed="22"/>
      </bottom>
      <diagonal/>
    </border>
    <border>
      <left/>
      <right/>
      <top style="hair">
        <color rgb="FF005B94"/>
      </top>
      <bottom/>
      <diagonal/>
    </border>
    <border>
      <left style="medium">
        <color theme="3"/>
      </left>
      <right/>
      <top style="thin">
        <color rgb="FF005B94"/>
      </top>
      <bottom style="hair">
        <color rgb="FF005B94"/>
      </bottom>
      <diagonal/>
    </border>
    <border>
      <left/>
      <right style="medium">
        <color theme="3"/>
      </right>
      <top style="thin">
        <color rgb="FF005B94"/>
      </top>
      <bottom style="hair">
        <color rgb="FF005B94"/>
      </bottom>
      <diagonal/>
    </border>
    <border>
      <left style="medium">
        <color theme="3"/>
      </left>
      <right/>
      <top style="hair">
        <color rgb="FF005B94"/>
      </top>
      <bottom style="dotted">
        <color indexed="22"/>
      </bottom>
      <diagonal/>
    </border>
    <border>
      <left/>
      <right style="medium">
        <color theme="3"/>
      </right>
      <top style="hair">
        <color rgb="FF005B94"/>
      </top>
      <bottom style="dotted">
        <color indexed="22"/>
      </bottom>
      <diagonal/>
    </border>
    <border>
      <left style="medium">
        <color theme="3"/>
      </left>
      <right/>
      <top style="hair">
        <color rgb="FF005B94"/>
      </top>
      <bottom style="medium">
        <color theme="3"/>
      </bottom>
      <diagonal/>
    </border>
    <border>
      <left/>
      <right/>
      <top style="hair">
        <color rgb="FF005B94"/>
      </top>
      <bottom style="medium">
        <color theme="3"/>
      </bottom>
      <diagonal/>
    </border>
    <border>
      <left/>
      <right style="medium">
        <color theme="3"/>
      </right>
      <top style="hair">
        <color rgb="FF005B94"/>
      </top>
      <bottom style="medium">
        <color theme="3"/>
      </bottom>
      <diagonal/>
    </border>
    <border>
      <left style="medium">
        <color theme="3"/>
      </left>
      <right/>
      <top style="hair">
        <color rgb="FF005B94"/>
      </top>
      <bottom/>
      <diagonal/>
    </border>
    <border>
      <left/>
      <right style="medium">
        <color theme="3"/>
      </right>
      <top style="hair">
        <color rgb="FF005B94"/>
      </top>
      <bottom/>
      <diagonal/>
    </border>
  </borders>
  <cellStyleXfs count="1567">
    <xf numFmtId="0" fontId="0" fillId="0" borderId="0"/>
    <xf numFmtId="165" fontId="7" fillId="0" borderId="0" applyFill="0" applyBorder="0" applyAlignment="0"/>
    <xf numFmtId="166" fontId="1"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 fillId="2" borderId="0"/>
    <xf numFmtId="9" fontId="6" fillId="0" borderId="0" applyFont="0" applyFill="0" applyBorder="0" applyAlignment="0" applyProtection="0"/>
    <xf numFmtId="0" fontId="6" fillId="0" borderId="0"/>
    <xf numFmtId="0" fontId="1" fillId="0" borderId="0"/>
    <xf numFmtId="164" fontId="1"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0" fontId="9" fillId="0" borderId="0" applyNumberFormat="0" applyFont="0" applyFill="0" applyBorder="0" applyAlignment="0" applyProtection="0"/>
    <xf numFmtId="0" fontId="1" fillId="0" borderId="0" applyNumberFormat="0" applyFill="0" applyBorder="0" applyAlignment="0" applyProtection="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15" fillId="4" borderId="0" applyNumberFormat="0" applyBorder="0" applyProtection="0"/>
    <xf numFmtId="0" fontId="16" fillId="5" borderId="0"/>
    <xf numFmtId="0" fontId="9" fillId="0" borderId="0" applyNumberFormat="0" applyFont="0" applyBorder="0" applyProtection="0"/>
    <xf numFmtId="0" fontId="9" fillId="0" borderId="0" applyNumberFormat="0" applyFont="0" applyBorder="0" applyProtection="0"/>
    <xf numFmtId="0" fontId="1" fillId="0" borderId="0"/>
    <xf numFmtId="0" fontId="1" fillId="0" borderId="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12" fillId="0" borderId="0" applyNumberFormat="0" applyBorder="0" applyProtection="0"/>
    <xf numFmtId="0" fontId="13"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12" fillId="0" borderId="0" applyNumberFormat="0" applyBorder="0" applyProtection="0"/>
    <xf numFmtId="0" fontId="13"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applyBorder="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170" fontId="9" fillId="0" borderId="0" applyFont="0" applyFill="0" applyBorder="0" applyAlignment="0" applyProtection="0"/>
    <xf numFmtId="40" fontId="26" fillId="0" borderId="0" applyFont="0" applyFill="0" applyBorder="0" applyAlignment="0" applyProtection="0"/>
    <xf numFmtId="0" fontId="27" fillId="0" borderId="10" applyNumberFormat="0" applyProtection="0"/>
    <xf numFmtId="0" fontId="28" fillId="0" borderId="11"/>
    <xf numFmtId="171" fontId="1" fillId="0" borderId="0" applyFill="0" applyBorder="0" applyAlignment="0"/>
    <xf numFmtId="172" fontId="29" fillId="0" borderId="0" applyFill="0" applyBorder="0" applyAlignment="0" applyProtection="0"/>
    <xf numFmtId="173" fontId="30" fillId="0" borderId="0" applyFill="0" applyBorder="0" applyAlignment="0"/>
    <xf numFmtId="174" fontId="29" fillId="0" borderId="0" applyFill="0" applyBorder="0" applyAlignment="0" applyProtection="0"/>
    <xf numFmtId="174" fontId="30" fillId="0" borderId="0" applyFill="0" applyBorder="0" applyAlignment="0"/>
    <xf numFmtId="175" fontId="27" fillId="0" borderId="0" applyFill="0" applyBorder="0" applyAlignment="0" applyProtection="0"/>
    <xf numFmtId="176" fontId="28" fillId="0" borderId="0" applyFill="0" applyBorder="0" applyAlignment="0"/>
    <xf numFmtId="177" fontId="9" fillId="0" borderId="0" applyFont="0" applyFill="0" applyBorder="0" applyAlignment="0" applyProtection="0"/>
    <xf numFmtId="178" fontId="1"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82" fontId="9" fillId="0" borderId="0" applyFont="0" applyFill="0" applyBorder="0" applyAlignment="0" applyProtection="0"/>
    <xf numFmtId="0" fontId="9" fillId="20" borderId="0" applyNumberFormat="0" applyFont="0" applyBorder="0" applyAlignment="0" applyProtection="0"/>
    <xf numFmtId="0" fontId="9" fillId="21" borderId="0" applyNumberFormat="0" applyFont="0" applyBorder="0" applyAlignment="0" applyProtection="0"/>
    <xf numFmtId="0" fontId="9" fillId="22" borderId="0" applyNumberFormat="0" applyFont="0" applyBorder="0" applyAlignment="0" applyProtection="0"/>
    <xf numFmtId="0" fontId="10" fillId="3" borderId="0" applyNumberFormat="0" applyBorder="0" applyProtection="0"/>
    <xf numFmtId="0" fontId="11" fillId="2" borderId="5" applyBorder="0">
      <alignment horizontal="centerContinuous"/>
    </xf>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79" fontId="9" fillId="0" borderId="0" applyFont="0" applyFill="0" applyBorder="0" applyAlignment="0" applyProtection="0"/>
    <xf numFmtId="171" fontId="1" fillId="0" borderId="0" applyFont="0" applyFill="0" applyBorder="0" applyAlignment="0" applyProtection="0"/>
    <xf numFmtId="185"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9" fillId="0" borderId="0" applyNumberFormat="0" applyFont="0" applyBorder="0" applyAlignment="0" applyProtection="0"/>
    <xf numFmtId="0" fontId="36" fillId="0" borderId="0" applyNumberFormat="0" applyFont="0" applyBorder="0" applyAlignment="0"/>
    <xf numFmtId="172" fontId="9" fillId="0" borderId="0" applyFont="0" applyFill="0" applyBorder="0" applyAlignment="0" applyProtection="0"/>
    <xf numFmtId="173" fontId="3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3" borderId="0" applyNumberFormat="0" applyBorder="0" applyProtection="0"/>
    <xf numFmtId="0" fontId="38" fillId="24" borderId="0">
      <alignment horizontal="centerContinuous"/>
    </xf>
    <xf numFmtId="0" fontId="10" fillId="25" borderId="0" applyNumberFormat="0" applyBorder="0" applyProtection="0"/>
    <xf numFmtId="0" fontId="11" fillId="26" borderId="5" applyBorder="0"/>
    <xf numFmtId="0" fontId="9" fillId="0" borderId="0" applyNumberFormat="0" applyFont="0" applyFill="0" applyBorder="0" applyAlignment="0" applyProtection="0"/>
    <xf numFmtId="0" fontId="39" fillId="0" borderId="0" applyFont="0" applyFill="0" applyBorder="0" applyAlignment="0" applyProtection="0"/>
    <xf numFmtId="14" fontId="9" fillId="0" borderId="0" applyFill="0" applyBorder="0" applyAlignment="0" applyProtection="0"/>
    <xf numFmtId="14" fontId="7" fillId="0" borderId="0" applyFill="0" applyBorder="0" applyAlignment="0"/>
    <xf numFmtId="0" fontId="9" fillId="0" borderId="0" applyNumberFormat="0" applyFont="0" applyFill="0" applyBorder="0" applyAlignment="0" applyProtection="0"/>
    <xf numFmtId="0" fontId="40" fillId="0" borderId="0" applyFont="0" applyFill="0" applyBorder="0" applyAlignment="0" applyProtection="0"/>
    <xf numFmtId="186" fontId="9" fillId="0" borderId="0" applyFont="0" applyFill="0" applyBorder="0" applyAlignment="0" applyProtection="0"/>
    <xf numFmtId="187" fontId="41" fillId="0" borderId="0" applyFont="0" applyFill="0" applyBorder="0" applyAlignment="0" applyProtection="0"/>
    <xf numFmtId="17" fontId="9" fillId="0" borderId="0" applyFont="0" applyFill="0" applyBorder="0" applyAlignment="0" applyProtection="0"/>
    <xf numFmtId="188" fontId="41" fillId="0" borderId="0" applyFont="0" applyFill="0" applyBorder="0" applyAlignment="0" applyProtection="0"/>
    <xf numFmtId="0" fontId="42" fillId="25" borderId="0" applyNumberFormat="0" applyBorder="0" applyProtection="0"/>
    <xf numFmtId="0" fontId="43" fillId="27" borderId="0"/>
    <xf numFmtId="189" fontId="9" fillId="0" borderId="12" applyFont="0" applyProtection="0">
      <alignment vertical="center"/>
    </xf>
    <xf numFmtId="190" fontId="1" fillId="0" borderId="13">
      <alignment vertical="center"/>
    </xf>
    <xf numFmtId="191" fontId="9" fillId="0" borderId="0" applyFont="0" applyFill="0" applyBorder="0" applyAlignment="0" applyProtection="0"/>
    <xf numFmtId="191" fontId="41" fillId="0" borderId="0" applyFont="0" applyFill="0" applyBorder="0" applyAlignment="0" applyProtection="0"/>
    <xf numFmtId="192" fontId="9" fillId="0" borderId="0" applyFont="0" applyFill="0" applyBorder="0" applyAlignment="0" applyProtection="0"/>
    <xf numFmtId="192" fontId="41" fillId="0" borderId="0" applyFont="0" applyFill="0" applyBorder="0" applyAlignment="0" applyProtection="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4" fillId="0" borderId="0" applyNumberFormat="0" applyFill="0" applyBorder="0" applyAlignment="0" applyProtection="0"/>
    <xf numFmtId="0" fontId="45" fillId="28"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44" fillId="0" borderId="0" applyNumberFormat="0" applyFill="0" applyBorder="0" applyAlignment="0" applyProtection="0"/>
    <xf numFmtId="0" fontId="45" fillId="30" borderId="0" applyNumberFormat="0" applyBorder="0" applyAlignment="0" applyProtection="0"/>
    <xf numFmtId="0" fontId="42" fillId="25" borderId="0" applyNumberFormat="0" applyBorder="0" applyProtection="0"/>
    <xf numFmtId="0" fontId="43" fillId="27" borderId="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3" fontId="1" fillId="0" borderId="0" applyFont="0" applyFill="0" applyBorder="0" applyAlignment="0" applyProtection="0"/>
    <xf numFmtId="2" fontId="9" fillId="0" borderId="0" applyFont="0" applyFill="0" applyBorder="0" applyAlignment="0" applyProtection="0"/>
    <xf numFmtId="2" fontId="40" fillId="0" borderId="0" applyFont="0" applyFill="0" applyBorder="0" applyAlignment="0" applyProtection="0"/>
    <xf numFmtId="2" fontId="9" fillId="0" borderId="0" applyFont="0" applyFill="0" applyBorder="0" applyAlignment="0" applyProtection="0"/>
    <xf numFmtId="2" fontId="3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9" fillId="0" borderId="14" applyNumberFormat="0" applyFont="0" applyFill="0" applyAlignment="0" applyProtection="0"/>
    <xf numFmtId="0" fontId="40" fillId="0" borderId="15" applyNumberFormat="0" applyFont="0" applyFill="0" applyAlignment="0" applyProtection="0"/>
    <xf numFmtId="0" fontId="9" fillId="0" borderId="0" applyNumberFormat="0" applyFont="0" applyFill="0" applyBorder="0" applyAlignment="0" applyProtection="0"/>
    <xf numFmtId="194" fontId="21" fillId="3" borderId="0" applyBorder="0" applyAlignment="0" applyProtection="0"/>
    <xf numFmtId="38" fontId="2" fillId="2" borderId="0" applyNumberFormat="0" applyBorder="0" applyAlignment="0" applyProtection="0"/>
    <xf numFmtId="0" fontId="48" fillId="0" borderId="0" applyNumberFormat="0" applyBorder="0" applyProtection="0"/>
    <xf numFmtId="0" fontId="49" fillId="0" borderId="0"/>
    <xf numFmtId="0" fontId="4" fillId="0" borderId="1" applyNumberFormat="0" applyAlignment="0" applyProtection="0">
      <alignment horizontal="left" vertical="center"/>
    </xf>
    <xf numFmtId="0" fontId="4" fillId="0" borderId="2">
      <alignment horizontal="left" vertical="center"/>
    </xf>
    <xf numFmtId="14" fontId="14" fillId="16" borderId="16" applyProtection="0">
      <alignment horizontal="center" vertical="center" wrapText="1"/>
    </xf>
    <xf numFmtId="14" fontId="3" fillId="31" borderId="6">
      <alignment horizontal="center" vertical="center" wrapText="1"/>
    </xf>
    <xf numFmtId="0" fontId="9" fillId="0" borderId="0" applyNumberFormat="0" applyFont="0" applyBorder="0" applyProtection="0">
      <alignment horizontal="center"/>
    </xf>
    <xf numFmtId="0" fontId="1" fillId="0" borderId="0">
      <alignment horizontal="center"/>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195" fontId="52" fillId="0" borderId="0" applyFill="0" applyBorder="0" applyProtection="0"/>
    <xf numFmtId="196" fontId="53" fillId="0" borderId="0" applyFill="0" applyBorder="0" applyProtection="0"/>
    <xf numFmtId="2" fontId="52" fillId="0" borderId="0" applyFill="0" applyBorder="0" applyProtection="0"/>
    <xf numFmtId="2" fontId="53" fillId="0" borderId="0" applyFill="0" applyBorder="0" applyProtection="0"/>
    <xf numFmtId="10" fontId="21" fillId="4" borderId="0" applyBorder="0" applyAlignment="0" applyProtection="0"/>
    <xf numFmtId="10" fontId="2" fillId="5" borderId="3" applyNumberFormat="0" applyBorder="0" applyAlignment="0" applyProtection="0"/>
    <xf numFmtId="197" fontId="9" fillId="0" borderId="0" applyFont="0" applyFill="0" applyBorder="0" applyAlignment="0" applyProtection="0"/>
    <xf numFmtId="197" fontId="1" fillId="0" borderId="0" applyFill="0" applyBorder="0" applyAlignment="0" applyProtection="0"/>
    <xf numFmtId="3" fontId="9" fillId="0" borderId="0" applyFont="0" applyFill="0" applyBorder="0" applyAlignment="0" applyProtection="0"/>
    <xf numFmtId="3" fontId="40" fillId="0" borderId="0" applyFont="0" applyFill="0" applyBorder="0" applyAlignment="0" applyProtection="0"/>
    <xf numFmtId="0" fontId="54" fillId="23" borderId="17" applyNumberFormat="0" applyProtection="0">
      <alignment horizontal="center" vertical="center" wrapText="1"/>
    </xf>
    <xf numFmtId="0" fontId="55" fillId="24" borderId="18">
      <alignment horizontal="center" vertical="center" wrapText="1"/>
    </xf>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8" fontId="56" fillId="3" borderId="19" applyProtection="0">
      <alignment horizontal="left"/>
    </xf>
    <xf numFmtId="198" fontId="57" fillId="2" borderId="4">
      <alignment horizontal="left"/>
    </xf>
    <xf numFmtId="0" fontId="9" fillId="0" borderId="0" applyNumberFormat="0" applyFont="0" applyBorder="0" applyProtection="0">
      <alignment horizontal="center"/>
    </xf>
    <xf numFmtId="0" fontId="1" fillId="0" borderId="0">
      <alignment horizontal="center"/>
    </xf>
    <xf numFmtId="0" fontId="10" fillId="32" borderId="0" applyNumberFormat="0" applyBorder="0" applyProtection="0"/>
    <xf numFmtId="0" fontId="11" fillId="33" borderId="0"/>
    <xf numFmtId="199" fontId="9" fillId="0" borderId="0" applyFont="0" applyFill="0" applyBorder="0" applyAlignment="0" applyProtection="0"/>
    <xf numFmtId="200" fontId="9" fillId="0" borderId="0" applyFont="0" applyFill="0" applyBorder="0" applyAlignment="0" applyProtection="0"/>
    <xf numFmtId="182" fontId="9" fillId="0" borderId="0" applyFont="0" applyFill="0" applyBorder="0" applyAlignment="0" applyProtection="0"/>
    <xf numFmtId="201" fontId="9" fillId="0" borderId="0" applyFont="0" applyFill="0" applyBorder="0" applyAlignment="0" applyProtection="0"/>
    <xf numFmtId="182" fontId="9" fillId="0" borderId="0" applyFont="0" applyFill="0" applyBorder="0" applyAlignment="0" applyProtection="0"/>
    <xf numFmtId="202" fontId="9"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199" fontId="9" fillId="0" borderId="0" applyFont="0" applyFill="0" applyBorder="0" applyAlignment="0" applyProtection="0"/>
    <xf numFmtId="205" fontId="9" fillId="0" borderId="0" applyFont="0" applyFill="0" applyBorder="0" applyAlignment="0" applyProtection="0"/>
    <xf numFmtId="206" fontId="9" fillId="0" borderId="0" applyFont="0" applyFill="0" applyBorder="0" applyAlignment="0" applyProtection="0"/>
    <xf numFmtId="0" fontId="34" fillId="0" borderId="0" applyNumberFormat="0" applyBorder="0" applyProtection="0">
      <alignment horizontal="left"/>
    </xf>
    <xf numFmtId="0" fontId="27" fillId="0" borderId="0" applyNumberFormat="0" applyBorder="0" applyProtection="0"/>
    <xf numFmtId="0" fontId="28" fillId="0" borderId="0"/>
    <xf numFmtId="0" fontId="27" fillId="0" borderId="0" applyNumberFormat="0" applyBorder="0" applyProtection="0"/>
    <xf numFmtId="207" fontId="9" fillId="0" borderId="0" applyFont="0" applyBorder="0" applyProtection="0"/>
    <xf numFmtId="207" fontId="1" fillId="0" borderId="0"/>
    <xf numFmtId="0" fontId="9" fillId="0" borderId="0"/>
    <xf numFmtId="0" fontId="1" fillId="0" borderId="0"/>
    <xf numFmtId="0" fontId="1" fillId="0" borderId="0"/>
    <xf numFmtId="0" fontId="58" fillId="0" borderId="0" applyNumberFormat="0" applyBorder="0" applyProtection="0"/>
    <xf numFmtId="0" fontId="59" fillId="0" borderId="0" applyNumberFormat="0" applyBorder="0" applyProtection="0"/>
    <xf numFmtId="0" fontId="9" fillId="0" borderId="0" applyNumberFormat="0" applyFont="0" applyBorder="0" applyProtection="0"/>
    <xf numFmtId="0" fontId="9" fillId="0" borderId="0" applyNumberFormat="0" applyFont="0" applyBorder="0" applyProtection="0"/>
    <xf numFmtId="49" fontId="9" fillId="0" borderId="0" applyFont="0" applyBorder="0" applyProtection="0"/>
    <xf numFmtId="49" fontId="1" fillId="0" borderId="0"/>
    <xf numFmtId="208" fontId="9" fillId="0" borderId="0" applyFont="0" applyFill="0" applyBorder="0" applyAlignment="0" applyProtection="0"/>
    <xf numFmtId="209" fontId="9" fillId="0" borderId="0" applyFont="0" applyFill="0" applyBorder="0" applyAlignment="0" applyProtection="0"/>
    <xf numFmtId="0" fontId="9" fillId="0" borderId="0" applyNumberFormat="0" applyFont="0" applyBorder="0" applyProtection="0"/>
    <xf numFmtId="0" fontId="1" fillId="0" borderId="0"/>
    <xf numFmtId="0" fontId="17" fillId="0" borderId="0" applyNumberFormat="0" applyBorder="0" applyProtection="0"/>
    <xf numFmtId="0" fontId="8" fillId="0" borderId="0"/>
    <xf numFmtId="191" fontId="9" fillId="25" borderId="0" applyBorder="0" applyProtection="0">
      <alignment horizontal="right"/>
    </xf>
    <xf numFmtId="210" fontId="7" fillId="26" borderId="0">
      <alignment horizontal="right"/>
    </xf>
    <xf numFmtId="17" fontId="14" fillId="25" borderId="0" applyBorder="0" applyProtection="0">
      <alignment horizontal="center"/>
    </xf>
    <xf numFmtId="17" fontId="60" fillId="26" borderId="0">
      <alignment horizontal="center"/>
    </xf>
    <xf numFmtId="0" fontId="14" fillId="25" borderId="20" applyNumberFormat="0" applyProtection="0"/>
    <xf numFmtId="0" fontId="3" fillId="26" borderId="7"/>
    <xf numFmtId="49" fontId="14" fillId="25" borderId="0" applyBorder="0" applyProtection="0"/>
    <xf numFmtId="49" fontId="3" fillId="26" borderId="0" applyBorder="0">
      <alignment horizontal="centerContinuous"/>
    </xf>
    <xf numFmtId="49" fontId="61" fillId="23" borderId="0" applyBorder="0" applyProtection="0"/>
    <xf numFmtId="49" fontId="62" fillId="24" borderId="0">
      <alignment horizontal="centerContinuous"/>
    </xf>
    <xf numFmtId="0" fontId="10" fillId="25" borderId="0" applyNumberFormat="0" applyBorder="0" applyProtection="0"/>
    <xf numFmtId="0" fontId="63" fillId="26" borderId="0"/>
    <xf numFmtId="211" fontId="9" fillId="0" borderId="0" applyFont="0" applyFill="0" applyBorder="0" applyAlignment="0" applyProtection="0"/>
    <xf numFmtId="212" fontId="1" fillId="0" borderId="0" applyFont="0" applyFill="0" applyBorder="0" applyAlignment="0" applyProtection="0"/>
    <xf numFmtId="177" fontId="9" fillId="0" borderId="0" applyFont="0" applyFill="0" applyBorder="0" applyAlignment="0" applyProtection="0"/>
    <xf numFmtId="178" fontId="1" fillId="0" borderId="0" applyFont="0" applyFill="0" applyBorder="0" applyAlignment="0" applyProtection="0"/>
    <xf numFmtId="213" fontId="9" fillId="0" borderId="0" applyFont="0" applyFill="0" applyBorder="0" applyAlignment="0" applyProtection="0"/>
    <xf numFmtId="213" fontId="1" fillId="0" borderId="0" applyFont="0" applyFill="0" applyBorder="0" applyAlignment="0" applyProtection="0"/>
    <xf numFmtId="10" fontId="9" fillId="0" borderId="0" applyFont="0" applyFill="0" applyBorder="0" applyAlignment="0" applyProtection="0"/>
    <xf numFmtId="10" fontId="1" fillId="0" borderId="0" applyFont="0" applyFill="0" applyBorder="0" applyAlignment="0" applyProtection="0"/>
    <xf numFmtId="214" fontId="9" fillId="0" borderId="0" applyFont="0" applyFill="0" applyBorder="0" applyAlignment="0" applyProtection="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9" fontId="9" fillId="0" borderId="0" applyFont="0" applyFill="0" applyBorder="0" applyAlignment="0" applyProtection="0"/>
    <xf numFmtId="9" fontId="41" fillId="0" borderId="0" applyFont="0" applyFill="0" applyBorder="0" applyAlignment="0" applyProtection="0"/>
    <xf numFmtId="10" fontId="9" fillId="0" borderId="0" applyFont="0" applyFill="0" applyBorder="0" applyAlignment="0" applyProtection="0"/>
    <xf numFmtId="10" fontId="41" fillId="0" borderId="0" applyFont="0" applyFill="0" applyBorder="0" applyAlignment="0" applyProtection="0"/>
    <xf numFmtId="0" fontId="9" fillId="0" borderId="0" applyNumberFormat="0" applyFont="0" applyFill="0" applyBorder="0" applyAlignment="0" applyProtection="0"/>
    <xf numFmtId="0" fontId="26" fillId="0" borderId="0" applyNumberFormat="0" applyFont="0" applyFill="0" applyBorder="0" applyAlignment="0" applyProtection="0">
      <alignment horizontal="left"/>
    </xf>
    <xf numFmtId="15" fontId="9" fillId="0" borderId="0" applyFont="0" applyFill="0" applyBorder="0" applyAlignment="0" applyProtection="0"/>
    <xf numFmtId="15" fontId="26" fillId="0" borderId="0" applyFont="0" applyFill="0" applyBorder="0" applyAlignment="0" applyProtection="0"/>
    <xf numFmtId="4" fontId="9" fillId="0" borderId="0" applyFont="0" applyFill="0" applyBorder="0" applyAlignment="0" applyProtection="0"/>
    <xf numFmtId="4" fontId="26" fillId="0" borderId="0" applyFont="0" applyFill="0" applyBorder="0" applyAlignment="0" applyProtection="0"/>
    <xf numFmtId="0" fontId="64" fillId="0" borderId="16" applyNumberFormat="0" applyProtection="0">
      <alignment horizontal="center"/>
    </xf>
    <xf numFmtId="0" fontId="65" fillId="0" borderId="6">
      <alignment horizontal="center"/>
    </xf>
    <xf numFmtId="0" fontId="9" fillId="0" borderId="0" applyNumberFormat="0" applyFont="0" applyFill="0" applyBorder="0" applyAlignment="0" applyProtection="0"/>
    <xf numFmtId="0" fontId="26" fillId="34" borderId="0" applyNumberFormat="0" applyFont="0" applyBorder="0" applyAlignment="0" applyProtection="0"/>
    <xf numFmtId="4" fontId="66" fillId="0" borderId="0" applyBorder="0" applyProtection="0">
      <alignment vertical="top" wrapText="1"/>
    </xf>
    <xf numFmtId="4" fontId="67" fillId="0" borderId="0">
      <alignment vertical="top" wrapText="1"/>
    </xf>
    <xf numFmtId="0" fontId="42" fillId="25" borderId="0" applyNumberFormat="0" applyBorder="0" applyProtection="0"/>
    <xf numFmtId="0" fontId="43" fillId="27" borderId="0"/>
    <xf numFmtId="215" fontId="9" fillId="0" borderId="0" applyFont="0" applyFill="0" applyBorder="0" applyAlignment="0" applyProtection="0"/>
    <xf numFmtId="216" fontId="9" fillId="0" borderId="0" applyFon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Border="0" applyProtection="0"/>
    <xf numFmtId="0" fontId="9" fillId="0" borderId="0" applyNumberFormat="0" applyFont="0" applyBorder="0" applyProtection="0"/>
    <xf numFmtId="0" fontId="71" fillId="0" borderId="0" applyNumberFormat="0" applyBorder="0" applyProtection="0"/>
    <xf numFmtId="0" fontId="72" fillId="0" borderId="0"/>
    <xf numFmtId="0" fontId="73" fillId="0" borderId="0" applyNumberFormat="0" applyBorder="0" applyProtection="0"/>
    <xf numFmtId="0" fontId="74" fillId="0" borderId="0"/>
    <xf numFmtId="0" fontId="9" fillId="0" borderId="0" applyNumberFormat="0" applyFont="0" applyBorder="0" applyProtection="0"/>
    <xf numFmtId="0" fontId="1" fillId="0" borderId="0"/>
    <xf numFmtId="0" fontId="75" fillId="0" borderId="21" applyNumberFormat="0" applyProtection="0"/>
    <xf numFmtId="0" fontId="76" fillId="0" borderId="22"/>
    <xf numFmtId="49" fontId="9" fillId="0" borderId="0" applyFill="0" applyBorder="0" applyAlignment="0" applyProtection="0"/>
    <xf numFmtId="49" fontId="7" fillId="0" borderId="0" applyFill="0" applyBorder="0" applyAlignment="0"/>
    <xf numFmtId="217" fontId="9" fillId="0" borderId="0" applyFont="0" applyFill="0" applyBorder="0" applyAlignment="0" applyProtection="0"/>
    <xf numFmtId="218" fontId="1" fillId="0" borderId="0" applyFill="0" applyBorder="0" applyAlignment="0"/>
    <xf numFmtId="219" fontId="9" fillId="0" borderId="0" applyFont="0" applyFill="0" applyBorder="0" applyAlignment="0" applyProtection="0"/>
    <xf numFmtId="220" fontId="1" fillId="0" borderId="0" applyFill="0" applyBorder="0" applyAlignment="0"/>
    <xf numFmtId="0" fontId="77" fillId="0" borderId="0" applyNumberFormat="0" applyFill="0" applyBorder="0" applyProtection="0">
      <alignment horizontal="left" vertical="top"/>
    </xf>
    <xf numFmtId="0" fontId="78" fillId="0" borderId="0" applyFill="0" applyBorder="0" applyProtection="0">
      <alignment horizontal="left" vertical="top"/>
    </xf>
    <xf numFmtId="221" fontId="9" fillId="0" borderId="0" applyFont="0" applyFill="0" applyBorder="0" applyProtection="0"/>
    <xf numFmtId="222" fontId="1" fillId="0" borderId="0" applyFill="0" applyBorder="0"/>
    <xf numFmtId="215" fontId="9" fillId="0" borderId="0" applyFont="0" applyFill="0" applyBorder="0" applyAlignment="0" applyProtection="0"/>
    <xf numFmtId="216" fontId="9" fillId="0" borderId="0" applyFont="0" applyFill="0" applyBorder="0" applyAlignment="0" applyProtection="0"/>
    <xf numFmtId="1" fontId="77" fillId="0" borderId="0" applyBorder="0" applyProtection="0">
      <alignment horizontal="right" wrapText="1"/>
    </xf>
    <xf numFmtId="1" fontId="78" fillId="0" borderId="0">
      <alignment horizontal="right" wrapText="1"/>
    </xf>
    <xf numFmtId="223" fontId="9" fillId="0" borderId="0" applyFont="0" applyFill="0" applyBorder="0" applyAlignment="0" applyProtection="0"/>
    <xf numFmtId="224" fontId="9" fillId="0" borderId="0" applyFont="0" applyFill="0" applyBorder="0" applyAlignment="0" applyProtection="0"/>
    <xf numFmtId="0" fontId="9" fillId="0" borderId="0" applyNumberFormat="0" applyFont="0" applyBorder="0" applyProtection="0">
      <alignment horizontal="center" textRotation="180"/>
    </xf>
    <xf numFmtId="0" fontId="1" fillId="0" borderId="0">
      <alignment horizontal="center" textRotation="180"/>
    </xf>
    <xf numFmtId="199" fontId="9" fillId="0" borderId="0" applyFont="0" applyFill="0" applyBorder="0" applyAlignment="0" applyProtection="0"/>
    <xf numFmtId="225" fontId="9" fillId="0" borderId="0" applyFont="0" applyFill="0" applyBorder="0" applyAlignment="0" applyProtection="0"/>
    <xf numFmtId="226" fontId="40" fillId="0" borderId="0" applyFont="0" applyFill="0" applyBorder="0" applyAlignment="0" applyProtection="0"/>
    <xf numFmtId="227" fontId="9"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228" fontId="72"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9" fillId="0" borderId="0" applyNumberFormat="0" applyFont="0" applyBorder="0" applyProtection="0"/>
    <xf numFmtId="216" fontId="9" fillId="0" borderId="0" applyFont="0" applyFill="0" applyBorder="0" applyAlignment="0" applyProtection="0"/>
    <xf numFmtId="0" fontId="22" fillId="0" borderId="0" applyNumberFormat="0" applyBorder="0" applyProtection="0"/>
    <xf numFmtId="182" fontId="9" fillId="0" borderId="0" applyFont="0" applyFill="0" applyBorder="0" applyAlignment="0" applyProtection="0"/>
    <xf numFmtId="194" fontId="9"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alignment vertical="center"/>
    </xf>
    <xf numFmtId="0" fontId="84" fillId="0" borderId="0" applyNumberFormat="0" applyFill="0" applyBorder="0" applyAlignment="0" applyProtection="0"/>
    <xf numFmtId="199" fontId="9" fillId="0" borderId="0" applyFont="0" applyFill="0" applyBorder="0" applyAlignment="0" applyProtection="0"/>
    <xf numFmtId="229" fontId="1" fillId="0" borderId="0" applyFont="0" applyFill="0" applyBorder="0" applyAlignment="0" applyProtection="0">
      <alignment vertical="center"/>
    </xf>
    <xf numFmtId="199" fontId="9" fillId="0" borderId="0" applyFont="0" applyFill="0" applyBorder="0" applyAlignment="0" applyProtection="0"/>
  </cellStyleXfs>
  <cellXfs count="303">
    <xf numFmtId="0" fontId="0" fillId="0" borderId="0" xfId="0"/>
    <xf numFmtId="0" fontId="0" fillId="0" borderId="0" xfId="0" applyBorder="1"/>
    <xf numFmtId="0" fontId="87" fillId="0" borderId="0" xfId="0" applyFont="1"/>
    <xf numFmtId="0" fontId="88" fillId="0" borderId="0" xfId="0" applyFont="1" applyBorder="1"/>
    <xf numFmtId="0" fontId="88" fillId="0" borderId="0" xfId="0" applyFont="1" applyBorder="1" applyAlignment="1">
      <alignment horizontal="center"/>
    </xf>
    <xf numFmtId="0" fontId="89" fillId="0" borderId="0" xfId="5" applyFont="1" applyFill="1" applyBorder="1" applyAlignment="1">
      <alignment horizontal="left" vertical="center"/>
    </xf>
    <xf numFmtId="0" fontId="87" fillId="0" borderId="0" xfId="0" applyFont="1" applyBorder="1" applyAlignment="1">
      <alignment horizontal="center"/>
    </xf>
    <xf numFmtId="0" fontId="87" fillId="0" borderId="0" xfId="0" applyFont="1" applyFill="1"/>
    <xf numFmtId="0" fontId="87" fillId="0" borderId="0" xfId="0" applyFont="1" applyBorder="1" applyAlignment="1">
      <alignment horizontal="left"/>
    </xf>
    <xf numFmtId="0" fontId="87" fillId="0" borderId="0" xfId="0" applyFont="1" applyFill="1" applyBorder="1" applyAlignment="1">
      <alignment horizontal="left"/>
    </xf>
    <xf numFmtId="0" fontId="87" fillId="0" borderId="0" xfId="0" applyFont="1" applyFill="1" applyBorder="1"/>
    <xf numFmtId="0" fontId="88" fillId="0" borderId="0" xfId="0" applyFont="1" applyFill="1"/>
    <xf numFmtId="0" fontId="87" fillId="0" borderId="0" xfId="0" applyFont="1" applyFill="1" applyBorder="1" applyAlignment="1">
      <alignment horizontal="center"/>
    </xf>
    <xf numFmtId="0" fontId="88" fillId="0" borderId="0" xfId="0" applyFont="1" applyFill="1" applyBorder="1"/>
    <xf numFmtId="49" fontId="87" fillId="0" borderId="0" xfId="0" applyNumberFormat="1" applyFont="1" applyFill="1" applyBorder="1"/>
    <xf numFmtId="0" fontId="92" fillId="36" borderId="0" xfId="0" applyFont="1" applyFill="1" applyBorder="1" applyAlignment="1">
      <alignment horizontal="center"/>
    </xf>
    <xf numFmtId="0" fontId="85" fillId="36" borderId="0" xfId="0" applyFont="1" applyFill="1" applyBorder="1" applyAlignment="1">
      <alignment horizontal="center"/>
    </xf>
    <xf numFmtId="0" fontId="86" fillId="37" borderId="0" xfId="0" applyFont="1" applyFill="1" applyBorder="1" applyAlignment="1">
      <alignment horizontal="center"/>
    </xf>
    <xf numFmtId="0" fontId="87" fillId="38" borderId="23" xfId="0" applyFont="1" applyFill="1" applyBorder="1" applyAlignment="1">
      <alignment horizontal="center"/>
    </xf>
    <xf numFmtId="0" fontId="87" fillId="38" borderId="0" xfId="0" applyFont="1" applyFill="1" applyBorder="1" applyAlignment="1">
      <alignment horizontal="center"/>
    </xf>
    <xf numFmtId="0" fontId="86" fillId="37" borderId="27" xfId="0" applyFont="1" applyFill="1" applyBorder="1"/>
    <xf numFmtId="0" fontId="86" fillId="37" borderId="28" xfId="0" applyFont="1" applyFill="1" applyBorder="1" applyAlignment="1">
      <alignment horizontal="center"/>
    </xf>
    <xf numFmtId="0" fontId="85" fillId="36" borderId="27" xfId="5" applyFont="1" applyFill="1" applyBorder="1" applyAlignment="1">
      <alignment horizontal="left" vertical="center"/>
    </xf>
    <xf numFmtId="0" fontId="92" fillId="36" borderId="28" xfId="0" applyFont="1" applyFill="1" applyBorder="1" applyAlignment="1">
      <alignment horizontal="center"/>
    </xf>
    <xf numFmtId="0" fontId="87" fillId="0" borderId="27" xfId="5" applyFont="1" applyFill="1" applyBorder="1" applyAlignment="1">
      <alignment horizontal="left" vertical="center"/>
    </xf>
    <xf numFmtId="0" fontId="87" fillId="0" borderId="28" xfId="0" applyFont="1" applyBorder="1" applyAlignment="1">
      <alignment horizontal="center"/>
    </xf>
    <xf numFmtId="0" fontId="85" fillId="36" borderId="28" xfId="0" applyFont="1" applyFill="1" applyBorder="1" applyAlignment="1">
      <alignment horizontal="center"/>
    </xf>
    <xf numFmtId="0" fontId="87" fillId="0" borderId="27" xfId="0" applyFont="1" applyBorder="1"/>
    <xf numFmtId="0" fontId="87" fillId="38" borderId="29" xfId="0" applyFont="1" applyFill="1" applyBorder="1"/>
    <xf numFmtId="0" fontId="87" fillId="38" borderId="30" xfId="0" applyFont="1" applyFill="1" applyBorder="1" applyAlignment="1">
      <alignment horizontal="center"/>
    </xf>
    <xf numFmtId="0" fontId="87" fillId="38" borderId="27" xfId="0" applyFont="1" applyFill="1" applyBorder="1" applyAlignment="1"/>
    <xf numFmtId="0" fontId="87" fillId="38" borderId="28" xfId="0" applyFont="1" applyFill="1" applyBorder="1" applyAlignment="1">
      <alignment horizontal="center"/>
    </xf>
    <xf numFmtId="0" fontId="87" fillId="0" borderId="27" xfId="0" applyFont="1" applyBorder="1" applyAlignment="1">
      <alignment vertical="center"/>
    </xf>
    <xf numFmtId="0" fontId="90" fillId="0" borderId="27" xfId="0" applyFont="1" applyFill="1" applyBorder="1"/>
    <xf numFmtId="0" fontId="90" fillId="0" borderId="0" xfId="0" applyFont="1" applyFill="1" applyBorder="1"/>
    <xf numFmtId="0" fontId="90" fillId="0" borderId="28" xfId="0" applyFont="1" applyFill="1" applyBorder="1"/>
    <xf numFmtId="0" fontId="87" fillId="0" borderId="0" xfId="0" applyFont="1" applyBorder="1"/>
    <xf numFmtId="0" fontId="87" fillId="0" borderId="28" xfId="0" applyFont="1" applyFill="1" applyBorder="1"/>
    <xf numFmtId="0" fontId="87" fillId="0" borderId="31" xfId="0" applyFont="1" applyBorder="1"/>
    <xf numFmtId="0" fontId="87" fillId="0" borderId="32" xfId="0" applyFont="1" applyFill="1" applyBorder="1" applyAlignment="1">
      <alignment horizontal="left"/>
    </xf>
    <xf numFmtId="0" fontId="87" fillId="0" borderId="32" xfId="0" applyFont="1" applyBorder="1"/>
    <xf numFmtId="0" fontId="87" fillId="0" borderId="32" xfId="0" applyFont="1" applyFill="1" applyBorder="1"/>
    <xf numFmtId="0" fontId="87" fillId="0" borderId="33" xfId="0" applyFont="1" applyFill="1" applyBorder="1"/>
    <xf numFmtId="0" fontId="87" fillId="0" borderId="27" xfId="0" applyFont="1" applyBorder="1" applyAlignment="1"/>
    <xf numFmtId="0" fontId="87" fillId="0" borderId="38" xfId="0" applyFont="1" applyBorder="1" applyAlignment="1">
      <alignment horizontal="center"/>
    </xf>
    <xf numFmtId="0" fontId="87" fillId="0" borderId="46" xfId="0" applyFont="1" applyBorder="1"/>
    <xf numFmtId="0" fontId="87" fillId="0" borderId="49" xfId="0" applyFont="1" applyBorder="1"/>
    <xf numFmtId="0" fontId="87" fillId="0" borderId="0" xfId="0" applyFont="1" applyFill="1" applyBorder="1" applyAlignment="1">
      <alignment vertical="center"/>
    </xf>
    <xf numFmtId="49" fontId="87" fillId="0" borderId="0" xfId="0" applyNumberFormat="1" applyFont="1" applyFill="1" applyBorder="1" applyAlignment="1">
      <alignment vertical="center"/>
    </xf>
    <xf numFmtId="0" fontId="87" fillId="0" borderId="0" xfId="0" applyFont="1" applyBorder="1" applyAlignment="1">
      <alignment vertical="center"/>
    </xf>
    <xf numFmtId="0" fontId="87" fillId="0" borderId="0" xfId="0" applyFont="1" applyBorder="1" applyAlignment="1">
      <alignment wrapText="1"/>
    </xf>
    <xf numFmtId="49" fontId="87" fillId="0" borderId="0" xfId="0" applyNumberFormat="1" applyFont="1" applyBorder="1" applyAlignment="1">
      <alignment vertical="center"/>
    </xf>
    <xf numFmtId="0" fontId="87" fillId="35" borderId="0" xfId="0" applyFont="1" applyFill="1" applyBorder="1"/>
    <xf numFmtId="0" fontId="87" fillId="35" borderId="0" xfId="0" applyFont="1" applyFill="1" applyBorder="1" applyAlignment="1">
      <alignment vertical="center"/>
    </xf>
    <xf numFmtId="49" fontId="87" fillId="35" borderId="0" xfId="0" applyNumberFormat="1" applyFont="1" applyFill="1" applyBorder="1" applyAlignment="1">
      <alignment vertical="center"/>
    </xf>
    <xf numFmtId="0" fontId="87" fillId="0" borderId="0" xfId="0" applyFont="1" applyFill="1" applyBorder="1" applyAlignment="1">
      <alignment wrapText="1"/>
    </xf>
    <xf numFmtId="0" fontId="91" fillId="0" borderId="27" xfId="0" applyFont="1" applyBorder="1" applyAlignment="1">
      <alignment horizontal="left" vertical="center"/>
    </xf>
    <xf numFmtId="0" fontId="91" fillId="0" borderId="0" xfId="0" applyFont="1" applyBorder="1" applyAlignment="1">
      <alignment horizontal="left" vertical="center"/>
    </xf>
    <xf numFmtId="0" fontId="87" fillId="0" borderId="0" xfId="0" applyFont="1" applyBorder="1" applyAlignment="1"/>
    <xf numFmtId="0" fontId="87" fillId="35" borderId="0" xfId="0" applyFont="1" applyFill="1" applyBorder="1" applyAlignment="1"/>
    <xf numFmtId="0" fontId="87" fillId="0" borderId="28" xfId="0" applyFont="1" applyBorder="1"/>
    <xf numFmtId="0" fontId="85" fillId="36" borderId="35" xfId="0" applyFont="1" applyFill="1" applyBorder="1"/>
    <xf numFmtId="0" fontId="87" fillId="0" borderId="38" xfId="0" applyFont="1" applyBorder="1"/>
    <xf numFmtId="0" fontId="92" fillId="36" borderId="44" xfId="0" applyFont="1" applyFill="1" applyBorder="1"/>
    <xf numFmtId="0" fontId="87" fillId="0" borderId="0" xfId="0" applyNumberFormat="1" applyFont="1" applyFill="1" applyBorder="1" applyAlignment="1">
      <alignment vertical="center"/>
    </xf>
    <xf numFmtId="0" fontId="87" fillId="0" borderId="38" xfId="0" applyNumberFormat="1" applyFont="1" applyFill="1" applyBorder="1" applyAlignment="1">
      <alignment horizontal="center" vertical="center"/>
    </xf>
    <xf numFmtId="0" fontId="86" fillId="37" borderId="0" xfId="0" applyNumberFormat="1" applyFont="1" applyFill="1" applyBorder="1" applyAlignment="1">
      <alignment horizontal="center"/>
    </xf>
    <xf numFmtId="0" fontId="86" fillId="37" borderId="28" xfId="0" applyNumberFormat="1" applyFont="1" applyFill="1" applyBorder="1" applyAlignment="1">
      <alignment horizontal="center"/>
    </xf>
    <xf numFmtId="0" fontId="90" fillId="0" borderId="27" xfId="0" applyFont="1" applyBorder="1"/>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86" fillId="37" borderId="27" xfId="0" applyNumberFormat="1" applyFont="1" applyFill="1" applyBorder="1"/>
    <xf numFmtId="0" fontId="85" fillId="36" borderId="34" xfId="5" applyNumberFormat="1" applyFont="1" applyFill="1" applyBorder="1" applyAlignment="1">
      <alignment horizontal="left" vertical="center"/>
    </xf>
    <xf numFmtId="0" fontId="92" fillId="36" borderId="35" xfId="0" applyNumberFormat="1" applyFont="1" applyFill="1" applyBorder="1" applyAlignment="1">
      <alignment horizontal="center"/>
    </xf>
    <xf numFmtId="0" fontId="92" fillId="36" borderId="36" xfId="0" applyNumberFormat="1" applyFont="1" applyFill="1" applyBorder="1" applyAlignment="1">
      <alignment horizontal="center"/>
    </xf>
    <xf numFmtId="0" fontId="87" fillId="0" borderId="37" xfId="0" applyNumberFormat="1" applyFont="1" applyBorder="1"/>
    <xf numFmtId="0" fontId="87" fillId="0" borderId="38" xfId="0" applyNumberFormat="1" applyFont="1" applyFill="1" applyBorder="1" applyAlignment="1">
      <alignment horizontal="center"/>
    </xf>
    <xf numFmtId="0" fontId="87" fillId="0" borderId="38" xfId="0" applyNumberFormat="1" applyFont="1" applyFill="1" applyBorder="1" applyAlignment="1">
      <alignment vertical="center"/>
    </xf>
    <xf numFmtId="0" fontId="87" fillId="0" borderId="39" xfId="0" applyNumberFormat="1" applyFont="1" applyFill="1" applyBorder="1" applyAlignment="1">
      <alignment vertical="center"/>
    </xf>
    <xf numFmtId="0" fontId="87" fillId="0" borderId="27" xfId="0" applyNumberFormat="1" applyFont="1" applyBorder="1"/>
    <xf numFmtId="0" fontId="87" fillId="0" borderId="0" xfId="0" applyNumberFormat="1" applyFont="1" applyFill="1" applyBorder="1" applyAlignment="1">
      <alignment horizontal="center"/>
    </xf>
    <xf numFmtId="0" fontId="87" fillId="0" borderId="0" xfId="0" applyNumberFormat="1" applyFont="1" applyFill="1" applyBorder="1" applyAlignment="1">
      <alignment horizontal="center" vertical="center"/>
    </xf>
    <xf numFmtId="0" fontId="87" fillId="0" borderId="28" xfId="0" applyNumberFormat="1" applyFont="1" applyFill="1" applyBorder="1" applyAlignment="1">
      <alignment vertical="center"/>
    </xf>
    <xf numFmtId="0" fontId="90" fillId="0" borderId="27" xfId="0" applyNumberFormat="1" applyFont="1" applyBorder="1" applyAlignment="1"/>
    <xf numFmtId="0" fontId="92" fillId="36" borderId="35" xfId="0" applyNumberFormat="1" applyFont="1" applyFill="1" applyBorder="1" applyAlignment="1">
      <alignment vertical="center"/>
    </xf>
    <xf numFmtId="0" fontId="92" fillId="36" borderId="36" xfId="0" applyNumberFormat="1" applyFont="1" applyFill="1" applyBorder="1" applyAlignment="1">
      <alignment vertical="center"/>
    </xf>
    <xf numFmtId="0" fontId="90" fillId="0" borderId="27" xfId="0" applyNumberFormat="1" applyFont="1" applyBorder="1"/>
    <xf numFmtId="0" fontId="87" fillId="0" borderId="0" xfId="0" applyNumberFormat="1" applyFont="1" applyFill="1" applyBorder="1"/>
    <xf numFmtId="0" fontId="85" fillId="36" borderId="35" xfId="0" applyNumberFormat="1" applyFont="1" applyFill="1" applyBorder="1"/>
    <xf numFmtId="0" fontId="87" fillId="0" borderId="0" xfId="0" applyNumberFormat="1" applyFont="1" applyBorder="1"/>
    <xf numFmtId="0" fontId="87" fillId="0" borderId="0" xfId="0" applyNumberFormat="1" applyFont="1" applyBorder="1" applyAlignment="1">
      <alignment vertical="center"/>
    </xf>
    <xf numFmtId="0" fontId="87" fillId="0" borderId="28" xfId="0" applyNumberFormat="1" applyFont="1" applyBorder="1" applyAlignment="1">
      <alignment vertical="center"/>
    </xf>
    <xf numFmtId="0" fontId="92" fillId="36" borderId="35" xfId="0" applyNumberFormat="1" applyFont="1" applyFill="1" applyBorder="1"/>
    <xf numFmtId="0" fontId="87" fillId="0" borderId="27" xfId="0" applyNumberFormat="1" applyFont="1" applyFill="1" applyBorder="1" applyAlignment="1"/>
    <xf numFmtId="0" fontId="87" fillId="0" borderId="27" xfId="0" applyNumberFormat="1" applyFont="1" applyFill="1" applyBorder="1"/>
    <xf numFmtId="0" fontId="87" fillId="0" borderId="28" xfId="0" applyNumberFormat="1" applyFont="1" applyFill="1" applyBorder="1" applyAlignment="1">
      <alignment horizontal="center" vertical="center"/>
    </xf>
    <xf numFmtId="0" fontId="87" fillId="0" borderId="28" xfId="0" applyNumberFormat="1" applyFont="1" applyFill="1" applyBorder="1"/>
    <xf numFmtId="0" fontId="85" fillId="36" borderId="43" xfId="5" applyNumberFormat="1" applyFont="1" applyFill="1" applyBorder="1" applyAlignment="1">
      <alignment horizontal="left" vertical="center"/>
    </xf>
    <xf numFmtId="0" fontId="92" fillId="36" borderId="44" xfId="0" applyNumberFormat="1" applyFont="1" applyFill="1" applyBorder="1"/>
    <xf numFmtId="0" fontId="92" fillId="36" borderId="45" xfId="0" applyNumberFormat="1" applyFont="1" applyFill="1" applyBorder="1"/>
    <xf numFmtId="0" fontId="87" fillId="0" borderId="46" xfId="0" applyNumberFormat="1" applyFont="1" applyBorder="1"/>
    <xf numFmtId="0" fontId="87" fillId="0" borderId="47" xfId="0" applyNumberFormat="1" applyFont="1" applyBorder="1" applyAlignment="1">
      <alignment vertical="center"/>
    </xf>
    <xf numFmtId="0" fontId="87" fillId="0" borderId="47" xfId="0" applyNumberFormat="1" applyFont="1" applyBorder="1"/>
    <xf numFmtId="0" fontId="87" fillId="0" borderId="47" xfId="0" applyNumberFormat="1" applyFont="1" applyFill="1" applyBorder="1"/>
    <xf numFmtId="0" fontId="87" fillId="0" borderId="48" xfId="0" applyNumberFormat="1" applyFont="1" applyBorder="1"/>
    <xf numFmtId="0" fontId="87" fillId="0" borderId="49" xfId="0" applyNumberFormat="1" applyFont="1" applyBorder="1"/>
    <xf numFmtId="0" fontId="87" fillId="0" borderId="50" xfId="0" applyNumberFormat="1" applyFont="1" applyBorder="1" applyAlignment="1">
      <alignment vertical="center"/>
    </xf>
    <xf numFmtId="0" fontId="87" fillId="0" borderId="50" xfId="0" applyNumberFormat="1" applyFont="1" applyBorder="1"/>
    <xf numFmtId="0" fontId="87" fillId="0" borderId="51" xfId="0" applyNumberFormat="1" applyFont="1" applyBorder="1"/>
    <xf numFmtId="0" fontId="87" fillId="0" borderId="50" xfId="0" applyNumberFormat="1" applyFont="1" applyFill="1" applyBorder="1"/>
    <xf numFmtId="0" fontId="90" fillId="0" borderId="31" xfId="0" applyNumberFormat="1" applyFont="1" applyBorder="1" applyAlignment="1"/>
    <xf numFmtId="0" fontId="0" fillId="0" borderId="32" xfId="0" applyNumberFormat="1" applyBorder="1"/>
    <xf numFmtId="0" fontId="0" fillId="0" borderId="33" xfId="0" applyNumberFormat="1" applyBorder="1"/>
    <xf numFmtId="0" fontId="87" fillId="0" borderId="40" xfId="0" applyNumberFormat="1" applyFont="1" applyBorder="1"/>
    <xf numFmtId="0" fontId="87" fillId="0" borderId="41" xfId="0" applyNumberFormat="1" applyFont="1" applyBorder="1" applyAlignment="1">
      <alignment vertical="center"/>
    </xf>
    <xf numFmtId="0" fontId="87" fillId="0" borderId="41" xfId="0" applyNumberFormat="1" applyFont="1" applyBorder="1"/>
    <xf numFmtId="0" fontId="87" fillId="0" borderId="41" xfId="0" applyNumberFormat="1" applyFont="1" applyFill="1" applyBorder="1"/>
    <xf numFmtId="0" fontId="87" fillId="0" borderId="41" xfId="0" applyNumberFormat="1" applyFont="1" applyFill="1" applyBorder="1" applyAlignment="1">
      <alignment horizontal="center"/>
    </xf>
    <xf numFmtId="0" fontId="87" fillId="0" borderId="41" xfId="0" applyNumberFormat="1" applyFont="1" applyFill="1" applyBorder="1" applyAlignment="1">
      <alignment vertical="center"/>
    </xf>
    <xf numFmtId="0" fontId="87" fillId="0" borderId="41" xfId="0" applyNumberFormat="1" applyFont="1" applyFill="1" applyBorder="1" applyAlignment="1">
      <alignment horizontal="center" vertical="center"/>
    </xf>
    <xf numFmtId="0" fontId="87" fillId="0" borderId="42" xfId="0" applyNumberFormat="1" applyFont="1" applyFill="1" applyBorder="1" applyAlignment="1">
      <alignment vertical="center"/>
    </xf>
    <xf numFmtId="0" fontId="87" fillId="0" borderId="42" xfId="0" applyNumberFormat="1" applyFont="1" applyBorder="1" applyAlignment="1">
      <alignment vertical="center"/>
    </xf>
    <xf numFmtId="0" fontId="87" fillId="0" borderId="0" xfId="0" applyNumberFormat="1" applyFont="1" applyBorder="1" applyAlignment="1">
      <alignment horizontal="center"/>
    </xf>
    <xf numFmtId="0" fontId="87" fillId="0" borderId="47" xfId="0" applyNumberFormat="1" applyFont="1" applyFill="1" applyBorder="1" applyAlignment="1">
      <alignment horizontal="center"/>
    </xf>
    <xf numFmtId="0" fontId="87" fillId="0" borderId="50" xfId="0" applyNumberFormat="1" applyFont="1" applyBorder="1" applyAlignment="1">
      <alignment horizontal="center"/>
    </xf>
    <xf numFmtId="0" fontId="87" fillId="0" borderId="48" xfId="0" applyNumberFormat="1" applyFont="1" applyFill="1" applyBorder="1" applyAlignment="1">
      <alignment horizontal="center"/>
    </xf>
    <xf numFmtId="0" fontId="87" fillId="0" borderId="42" xfId="0" applyNumberFormat="1" applyFont="1" applyBorder="1" applyAlignment="1">
      <alignment horizontal="center"/>
    </xf>
    <xf numFmtId="0" fontId="92" fillId="36" borderId="44" xfId="0" applyNumberFormat="1" applyFont="1" applyFill="1" applyBorder="1" applyAlignment="1">
      <alignment horizontal="center"/>
    </xf>
    <xf numFmtId="0" fontId="92" fillId="36" borderId="44" xfId="0" applyNumberFormat="1" applyFont="1" applyFill="1" applyBorder="1" applyAlignment="1">
      <alignment vertical="center"/>
    </xf>
    <xf numFmtId="0" fontId="92" fillId="36" borderId="45" xfId="0" applyNumberFormat="1" applyFont="1" applyFill="1" applyBorder="1" applyAlignment="1">
      <alignment vertical="center"/>
    </xf>
    <xf numFmtId="0" fontId="85" fillId="36" borderId="44" xfId="0" applyNumberFormat="1" applyFont="1" applyFill="1" applyBorder="1"/>
    <xf numFmtId="0" fontId="87" fillId="0" borderId="28" xfId="0" applyNumberFormat="1" applyFont="1" applyBorder="1" applyAlignment="1">
      <alignment horizontal="center"/>
    </xf>
    <xf numFmtId="0" fontId="87" fillId="0" borderId="42" xfId="0" applyNumberFormat="1" applyFont="1" applyFill="1" applyBorder="1" applyAlignment="1">
      <alignment horizontal="center"/>
    </xf>
    <xf numFmtId="0" fontId="90" fillId="0" borderId="27" xfId="0" applyNumberFormat="1" applyFont="1" applyBorder="1" applyAlignment="1">
      <alignment horizontal="left" vertical="center" wrapText="1"/>
    </xf>
    <xf numFmtId="0" fontId="87" fillId="0" borderId="31" xfId="0" applyNumberFormat="1" applyFont="1" applyBorder="1" applyAlignment="1"/>
    <xf numFmtId="0" fontId="87" fillId="0" borderId="32" xfId="0" applyNumberFormat="1" applyFont="1" applyBorder="1"/>
    <xf numFmtId="0" fontId="87" fillId="0" borderId="32" xfId="0" applyNumberFormat="1" applyFont="1" applyBorder="1" applyAlignment="1">
      <alignment horizontal="center"/>
    </xf>
    <xf numFmtId="0" fontId="87" fillId="0" borderId="28" xfId="0" applyNumberFormat="1" applyFont="1" applyFill="1" applyBorder="1" applyAlignment="1">
      <alignment horizontal="center"/>
    </xf>
    <xf numFmtId="0" fontId="87" fillId="0" borderId="33" xfId="0" applyFont="1" applyBorder="1" applyAlignment="1">
      <alignment horizontal="center"/>
    </xf>
    <xf numFmtId="0" fontId="87" fillId="0" borderId="50" xfId="0" applyNumberFormat="1" applyFont="1" applyFill="1" applyBorder="1" applyAlignment="1">
      <alignment horizontal="center"/>
    </xf>
    <xf numFmtId="0" fontId="87" fillId="0" borderId="51" xfId="0" applyNumberFormat="1" applyFont="1" applyFill="1" applyBorder="1" applyAlignment="1">
      <alignment horizontal="center"/>
    </xf>
    <xf numFmtId="0" fontId="86" fillId="37" borderId="0" xfId="0" applyFont="1" applyFill="1" applyBorder="1" applyAlignment="1">
      <alignment horizontal="right"/>
    </xf>
    <xf numFmtId="0" fontId="87" fillId="0" borderId="46" xfId="0" applyNumberFormat="1" applyFont="1" applyBorder="1" applyAlignment="1"/>
    <xf numFmtId="0" fontId="90" fillId="0" borderId="27" xfId="0" applyNumberFormat="1" applyFont="1" applyBorder="1" applyAlignment="1">
      <alignment horizontal="left" vertical="center"/>
    </xf>
    <xf numFmtId="0" fontId="86" fillId="37" borderId="4" xfId="0" applyFont="1" applyFill="1" applyBorder="1" applyAlignment="1">
      <alignment horizontal="right" vertical="center"/>
    </xf>
    <xf numFmtId="0" fontId="86" fillId="37" borderId="4" xfId="0" applyNumberFormat="1" applyFont="1" applyFill="1" applyBorder="1" applyAlignment="1">
      <alignment horizontal="centerContinuous" vertical="center"/>
    </xf>
    <xf numFmtId="0" fontId="87" fillId="0" borderId="0" xfId="0" applyFont="1" applyAlignment="1">
      <alignment horizontal="right"/>
    </xf>
    <xf numFmtId="0" fontId="86" fillId="37" borderId="52" xfId="0" applyFont="1" applyFill="1" applyBorder="1" applyAlignment="1">
      <alignment horizontal="left" vertical="center"/>
    </xf>
    <xf numFmtId="0" fontId="86" fillId="37" borderId="4" xfId="0" applyFont="1" applyFill="1" applyBorder="1" applyAlignment="1">
      <alignment horizontal="centerContinuous" vertical="center"/>
    </xf>
    <xf numFmtId="0" fontId="85" fillId="36" borderId="44" xfId="0" applyFont="1" applyFill="1" applyBorder="1"/>
    <xf numFmtId="0" fontId="92" fillId="36" borderId="44" xfId="0" applyFont="1" applyFill="1" applyBorder="1" applyAlignment="1">
      <alignment wrapText="1"/>
    </xf>
    <xf numFmtId="0" fontId="92" fillId="36" borderId="44" xfId="0" applyFont="1" applyFill="1" applyBorder="1" applyAlignment="1">
      <alignment horizontal="left" wrapText="1"/>
    </xf>
    <xf numFmtId="49" fontId="87" fillId="0" borderId="38" xfId="0" applyNumberFormat="1" applyFont="1" applyBorder="1"/>
    <xf numFmtId="0" fontId="87" fillId="0" borderId="38" xfId="0" applyNumberFormat="1" applyFont="1" applyBorder="1" applyAlignment="1">
      <alignment horizontal="center"/>
    </xf>
    <xf numFmtId="49" fontId="87" fillId="0" borderId="53" xfId="0" applyNumberFormat="1" applyFont="1" applyBorder="1"/>
    <xf numFmtId="49" fontId="87" fillId="0" borderId="53" xfId="0" applyNumberFormat="1" applyFont="1" applyBorder="1" applyAlignment="1">
      <alignment horizontal="center"/>
    </xf>
    <xf numFmtId="0" fontId="87" fillId="0" borderId="53" xfId="0" applyFont="1" applyBorder="1"/>
    <xf numFmtId="49" fontId="87" fillId="0" borderId="54" xfId="0" applyNumberFormat="1" applyFont="1" applyBorder="1"/>
    <xf numFmtId="49" fontId="87" fillId="0" borderId="54" xfId="0" applyNumberFormat="1" applyFont="1" applyBorder="1" applyAlignment="1">
      <alignment horizontal="center"/>
    </xf>
    <xf numFmtId="0" fontId="87" fillId="0" borderId="54" xfId="0" applyFont="1" applyBorder="1"/>
    <xf numFmtId="49" fontId="87" fillId="0" borderId="0" xfId="0" applyNumberFormat="1" applyFont="1" applyBorder="1"/>
    <xf numFmtId="49" fontId="87" fillId="0" borderId="0" xfId="0" applyNumberFormat="1" applyFont="1" applyBorder="1" applyAlignment="1">
      <alignment horizontal="center"/>
    </xf>
    <xf numFmtId="0" fontId="87" fillId="0" borderId="55" xfId="0" applyFont="1" applyBorder="1"/>
    <xf numFmtId="0" fontId="93" fillId="0" borderId="53" xfId="0" applyFont="1" applyBorder="1"/>
    <xf numFmtId="0" fontId="87" fillId="0" borderId="53" xfId="0" applyFont="1" applyBorder="1" applyAlignment="1">
      <alignment horizontal="center"/>
    </xf>
    <xf numFmtId="0" fontId="93" fillId="0" borderId="55" xfId="0" applyFont="1" applyBorder="1"/>
    <xf numFmtId="0" fontId="87" fillId="0" borderId="55" xfId="0" applyFont="1" applyBorder="1" applyAlignment="1">
      <alignment horizontal="center"/>
    </xf>
    <xf numFmtId="0" fontId="87" fillId="0" borderId="54" xfId="0" applyFont="1" applyBorder="1" applyAlignment="1">
      <alignment horizontal="center"/>
    </xf>
    <xf numFmtId="0" fontId="86" fillId="37" borderId="4" xfId="0" applyFont="1" applyFill="1" applyBorder="1" applyAlignment="1">
      <alignment vertical="center"/>
    </xf>
    <xf numFmtId="0" fontId="85" fillId="36" borderId="43" xfId="0" applyFont="1" applyFill="1" applyBorder="1"/>
    <xf numFmtId="0" fontId="86" fillId="37" borderId="0" xfId="0" applyFont="1" applyFill="1"/>
    <xf numFmtId="0" fontId="86" fillId="37" borderId="0" xfId="0" applyFont="1" applyFill="1" applyBorder="1" applyAlignment="1">
      <alignment horizontal="center" vertical="center" wrapText="1"/>
    </xf>
    <xf numFmtId="0" fontId="86" fillId="37" borderId="0" xfId="0" applyFont="1" applyFill="1" applyAlignment="1">
      <alignment horizontal="center" vertical="center"/>
    </xf>
    <xf numFmtId="0" fontId="87" fillId="39" borderId="0" xfId="0" applyFont="1" applyFill="1" applyBorder="1"/>
    <xf numFmtId="0" fontId="87" fillId="39" borderId="0" xfId="0" applyFont="1" applyFill="1" applyBorder="1" applyAlignment="1">
      <alignment horizontal="center" vertical="center"/>
    </xf>
    <xf numFmtId="0" fontId="85" fillId="36" borderId="61" xfId="0" applyFont="1" applyFill="1" applyBorder="1"/>
    <xf numFmtId="0" fontId="94" fillId="36" borderId="61" xfId="0" applyFont="1" applyFill="1" applyBorder="1" applyAlignment="1">
      <alignment horizontal="center" vertical="center" wrapText="1"/>
    </xf>
    <xf numFmtId="0" fontId="94" fillId="36" borderId="61" xfId="0" applyFont="1" applyFill="1" applyBorder="1" applyAlignment="1">
      <alignment horizontal="center" vertical="center"/>
    </xf>
    <xf numFmtId="0" fontId="87" fillId="39" borderId="62" xfId="0" applyFont="1" applyFill="1" applyBorder="1"/>
    <xf numFmtId="0" fontId="87" fillId="39" borderId="62" xfId="0" applyFont="1" applyFill="1" applyBorder="1" applyAlignment="1">
      <alignment horizontal="center" vertical="center"/>
    </xf>
    <xf numFmtId="0" fontId="87" fillId="39" borderId="54" xfId="0" applyFont="1" applyFill="1" applyBorder="1"/>
    <xf numFmtId="0" fontId="87" fillId="39" borderId="54" xfId="0" applyFont="1" applyFill="1" applyBorder="1" applyAlignment="1">
      <alignment horizontal="center" vertical="center"/>
    </xf>
    <xf numFmtId="0" fontId="87" fillId="39" borderId="55" xfId="0" applyFont="1" applyFill="1" applyBorder="1" applyAlignment="1">
      <alignment horizontal="center" vertical="center"/>
    </xf>
    <xf numFmtId="0" fontId="87" fillId="39" borderId="63" xfId="0" applyFont="1" applyFill="1" applyBorder="1" applyAlignment="1">
      <alignment horizontal="center" vertical="center"/>
    </xf>
    <xf numFmtId="0" fontId="87" fillId="39" borderId="53" xfId="0" applyFont="1" applyFill="1" applyBorder="1"/>
    <xf numFmtId="0" fontId="87" fillId="39" borderId="53" xfId="0" applyFont="1" applyFill="1" applyBorder="1" applyAlignment="1">
      <alignment horizontal="center" vertical="center"/>
    </xf>
    <xf numFmtId="0" fontId="87" fillId="39" borderId="55" xfId="0" applyFont="1" applyFill="1" applyBorder="1"/>
    <xf numFmtId="0" fontId="87" fillId="39" borderId="62" xfId="0" applyNumberFormat="1" applyFont="1" applyFill="1" applyBorder="1" applyAlignment="1">
      <alignment horizontal="center" vertical="center"/>
    </xf>
    <xf numFmtId="0" fontId="87" fillId="39" borderId="54" xfId="0" applyNumberFormat="1" applyFont="1" applyFill="1" applyBorder="1" applyAlignment="1">
      <alignment horizontal="center" vertical="center"/>
    </xf>
    <xf numFmtId="0" fontId="87" fillId="39" borderId="0" xfId="0" applyNumberFormat="1" applyFont="1" applyFill="1" applyBorder="1" applyAlignment="1">
      <alignment horizontal="center" vertical="center"/>
    </xf>
    <xf numFmtId="49" fontId="87" fillId="39" borderId="55" xfId="0" applyNumberFormat="1" applyFont="1" applyFill="1" applyBorder="1" applyAlignment="1">
      <alignment horizontal="center" vertical="center"/>
    </xf>
    <xf numFmtId="49" fontId="87" fillId="39" borderId="0" xfId="0" applyNumberFormat="1" applyFont="1" applyFill="1" applyBorder="1" applyAlignment="1">
      <alignment horizontal="center" vertical="center"/>
    </xf>
    <xf numFmtId="49" fontId="87" fillId="39" borderId="62" xfId="0" applyNumberFormat="1" applyFont="1" applyFill="1" applyBorder="1" applyAlignment="1">
      <alignment horizontal="center" vertical="center"/>
    </xf>
    <xf numFmtId="0" fontId="88" fillId="39" borderId="0" xfId="0" applyFont="1" applyFill="1" applyBorder="1"/>
    <xf numFmtId="0" fontId="0" fillId="39" borderId="0" xfId="0" applyFont="1" applyFill="1" applyBorder="1"/>
    <xf numFmtId="0" fontId="0" fillId="39" borderId="0" xfId="0" applyFont="1" applyFill="1" applyBorder="1" applyAlignment="1">
      <alignment horizontal="center" vertical="center"/>
    </xf>
    <xf numFmtId="0" fontId="0" fillId="39" borderId="0" xfId="0" applyFont="1" applyFill="1" applyAlignment="1">
      <alignment horizontal="center" vertical="center"/>
    </xf>
    <xf numFmtId="0" fontId="0" fillId="39" borderId="0" xfId="0" applyFont="1" applyFill="1"/>
    <xf numFmtId="0" fontId="94" fillId="36" borderId="61" xfId="0" applyFont="1" applyFill="1" applyBorder="1" applyAlignment="1">
      <alignment horizontal="center"/>
    </xf>
    <xf numFmtId="0" fontId="87" fillId="39" borderId="62" xfId="0" applyFont="1" applyFill="1" applyBorder="1" applyAlignment="1">
      <alignment horizontal="center"/>
    </xf>
    <xf numFmtId="0" fontId="87" fillId="39" borderId="54" xfId="0" applyFont="1" applyFill="1" applyBorder="1" applyAlignment="1">
      <alignment horizontal="center"/>
    </xf>
    <xf numFmtId="0" fontId="87" fillId="39" borderId="0" xfId="0" applyFont="1" applyFill="1" applyBorder="1" applyAlignment="1">
      <alignment horizontal="center"/>
    </xf>
    <xf numFmtId="0" fontId="87" fillId="39" borderId="53" xfId="0" applyFont="1" applyFill="1" applyBorder="1" applyAlignment="1">
      <alignment horizontal="center"/>
    </xf>
    <xf numFmtId="0" fontId="87" fillId="39" borderId="55" xfId="0" applyFont="1" applyFill="1" applyBorder="1" applyAlignment="1">
      <alignment horizontal="center"/>
    </xf>
    <xf numFmtId="0" fontId="0" fillId="39" borderId="0" xfId="0" applyFont="1" applyFill="1" applyBorder="1" applyAlignment="1">
      <alignment horizontal="center"/>
    </xf>
    <xf numFmtId="0" fontId="0" fillId="39" borderId="0" xfId="0" applyFont="1" applyFill="1" applyAlignment="1">
      <alignment horizontal="center"/>
    </xf>
    <xf numFmtId="0" fontId="91" fillId="39" borderId="0" xfId="0" applyFont="1" applyFill="1" applyAlignment="1">
      <alignment horizontal="left" vertical="center"/>
    </xf>
    <xf numFmtId="0" fontId="86" fillId="37" borderId="0" xfId="0" applyFont="1" applyFill="1" applyAlignment="1">
      <alignment horizontal="right"/>
    </xf>
    <xf numFmtId="0" fontId="86" fillId="37" borderId="0" xfId="0" applyFont="1" applyFill="1" applyBorder="1" applyAlignment="1">
      <alignment horizontal="center" vertical="center"/>
    </xf>
    <xf numFmtId="0" fontId="86" fillId="37" borderId="28" xfId="0" applyFont="1" applyFill="1" applyBorder="1" applyAlignment="1">
      <alignment horizontal="center" vertical="center"/>
    </xf>
    <xf numFmtId="0" fontId="85" fillId="36" borderId="64" xfId="0" applyFont="1" applyFill="1" applyBorder="1"/>
    <xf numFmtId="0" fontId="94" fillId="36" borderId="65" xfId="0" applyFont="1" applyFill="1" applyBorder="1" applyAlignment="1">
      <alignment horizontal="center" vertical="center"/>
    </xf>
    <xf numFmtId="0" fontId="87" fillId="39" borderId="66" xfId="0" applyFont="1" applyFill="1" applyBorder="1"/>
    <xf numFmtId="0" fontId="87" fillId="39" borderId="67" xfId="0" applyFont="1" applyFill="1" applyBorder="1" applyAlignment="1">
      <alignment horizontal="center" vertical="center"/>
    </xf>
    <xf numFmtId="0" fontId="87" fillId="39" borderId="57" xfId="0" applyFont="1" applyFill="1" applyBorder="1"/>
    <xf numFmtId="0" fontId="87" fillId="39" borderId="58" xfId="0" applyFont="1" applyFill="1" applyBorder="1" applyAlignment="1">
      <alignment horizontal="center" vertical="center"/>
    </xf>
    <xf numFmtId="0" fontId="87" fillId="39" borderId="56" xfId="0" applyFont="1" applyFill="1" applyBorder="1" applyAlignment="1">
      <alignment horizontal="center" vertical="center"/>
    </xf>
    <xf numFmtId="0" fontId="87" fillId="39" borderId="60" xfId="0" applyFont="1" applyFill="1" applyBorder="1"/>
    <xf numFmtId="0" fontId="87" fillId="39" borderId="59" xfId="0" applyFont="1" applyFill="1" applyBorder="1" applyAlignment="1">
      <alignment horizontal="center" vertical="center"/>
    </xf>
    <xf numFmtId="0" fontId="87" fillId="39" borderId="27" xfId="0" applyFont="1" applyFill="1" applyBorder="1"/>
    <xf numFmtId="0" fontId="87" fillId="39" borderId="28" xfId="0" applyFont="1" applyFill="1" applyBorder="1" applyAlignment="1">
      <alignment horizontal="center" vertical="center"/>
    </xf>
    <xf numFmtId="0" fontId="87" fillId="39" borderId="68" xfId="0" applyFont="1" applyFill="1" applyBorder="1"/>
    <xf numFmtId="0" fontId="87" fillId="39" borderId="69" xfId="0" applyFont="1" applyFill="1" applyBorder="1"/>
    <xf numFmtId="0" fontId="87" fillId="39" borderId="69" xfId="0" applyFont="1" applyFill="1" applyBorder="1" applyAlignment="1">
      <alignment horizontal="center"/>
    </xf>
    <xf numFmtId="0" fontId="87" fillId="39" borderId="69" xfId="0" applyFont="1" applyFill="1" applyBorder="1" applyAlignment="1">
      <alignment horizontal="center" vertical="center"/>
    </xf>
    <xf numFmtId="49" fontId="87" fillId="39" borderId="70" xfId="0" applyNumberFormat="1" applyFont="1" applyFill="1" applyBorder="1" applyAlignment="1">
      <alignment horizontal="center" vertical="center"/>
    </xf>
    <xf numFmtId="0" fontId="87" fillId="39" borderId="70" xfId="0" applyNumberFormat="1" applyFont="1" applyFill="1" applyBorder="1" applyAlignment="1">
      <alignment horizontal="center" vertical="center"/>
    </xf>
    <xf numFmtId="0" fontId="90" fillId="0" borderId="0" xfId="0" applyFont="1"/>
    <xf numFmtId="0" fontId="87" fillId="39" borderId="71" xfId="0" applyFont="1" applyFill="1" applyBorder="1"/>
    <xf numFmtId="0" fontId="87" fillId="39" borderId="63" xfId="0" applyFont="1" applyFill="1" applyBorder="1" applyAlignment="1">
      <alignment horizontal="center"/>
    </xf>
    <xf numFmtId="0" fontId="87" fillId="39" borderId="72" xfId="0" applyNumberFormat="1" applyFont="1" applyFill="1" applyBorder="1" applyAlignment="1">
      <alignment horizontal="center" vertical="center"/>
    </xf>
    <xf numFmtId="0" fontId="0" fillId="0" borderId="32" xfId="0" applyBorder="1"/>
    <xf numFmtId="0" fontId="87" fillId="39" borderId="37" xfId="0" applyFont="1" applyFill="1" applyBorder="1"/>
    <xf numFmtId="0" fontId="87" fillId="39" borderId="38" xfId="0" applyFont="1" applyFill="1" applyBorder="1" applyAlignment="1">
      <alignment horizontal="center"/>
    </xf>
    <xf numFmtId="0" fontId="87" fillId="39" borderId="38" xfId="0" applyFont="1" applyFill="1" applyBorder="1" applyAlignment="1">
      <alignment horizontal="center" vertical="center"/>
    </xf>
    <xf numFmtId="0" fontId="87" fillId="0" borderId="38" xfId="0" applyFont="1" applyBorder="1" applyAlignment="1">
      <alignment horizontal="right"/>
    </xf>
    <xf numFmtId="0" fontId="87" fillId="0" borderId="53" xfId="0" applyFont="1" applyBorder="1" applyAlignment="1">
      <alignment horizontal="right"/>
    </xf>
    <xf numFmtId="0" fontId="87" fillId="0" borderId="54" xfId="0" applyFont="1" applyBorder="1" applyAlignment="1">
      <alignment horizontal="right"/>
    </xf>
    <xf numFmtId="0" fontId="93" fillId="0" borderId="55" xfId="0" applyFont="1" applyBorder="1" applyAlignment="1">
      <alignment horizontal="right"/>
    </xf>
    <xf numFmtId="49" fontId="87" fillId="0" borderId="55" xfId="0" applyNumberFormat="1" applyFont="1" applyBorder="1" applyAlignment="1">
      <alignment horizontal="center"/>
    </xf>
    <xf numFmtId="49" fontId="87" fillId="0" borderId="38" xfId="0" applyNumberFormat="1" applyFont="1" applyBorder="1" applyAlignment="1">
      <alignment horizontal="center"/>
    </xf>
    <xf numFmtId="0" fontId="90" fillId="0" borderId="0" xfId="0" applyFont="1" applyBorder="1"/>
    <xf numFmtId="0" fontId="87" fillId="0" borderId="0" xfId="0" applyFont="1" applyBorder="1" applyAlignment="1">
      <alignment horizontal="right"/>
    </xf>
    <xf numFmtId="0" fontId="90" fillId="0" borderId="55" xfId="0" applyFont="1" applyBorder="1"/>
    <xf numFmtId="49" fontId="87" fillId="0" borderId="38" xfId="0" applyNumberFormat="1" applyFont="1" applyBorder="1" applyAlignment="1">
      <alignment horizontal="right"/>
    </xf>
    <xf numFmtId="0" fontId="90" fillId="39" borderId="27" xfId="0" applyFont="1" applyFill="1" applyBorder="1"/>
    <xf numFmtId="0" fontId="86" fillId="37" borderId="0" xfId="0" applyFont="1" applyFill="1" applyBorder="1"/>
    <xf numFmtId="0" fontId="85" fillId="36" borderId="0" xfId="0" applyFont="1" applyFill="1" applyBorder="1"/>
    <xf numFmtId="0" fontId="94" fillId="36" borderId="0" xfId="0" applyFont="1" applyFill="1" applyBorder="1" applyAlignment="1">
      <alignment horizontal="center"/>
    </xf>
    <xf numFmtId="0" fontId="94" fillId="36" borderId="0" xfId="0" applyFont="1" applyFill="1" applyBorder="1" applyAlignment="1">
      <alignment horizontal="center" vertical="center" wrapText="1"/>
    </xf>
    <xf numFmtId="0" fontId="94" fillId="36" borderId="0" xfId="0" applyFont="1" applyFill="1" applyBorder="1" applyAlignment="1">
      <alignment horizontal="center" vertical="center"/>
    </xf>
    <xf numFmtId="0" fontId="90" fillId="39" borderId="0" xfId="0" applyFont="1" applyFill="1" applyBorder="1"/>
    <xf numFmtId="0" fontId="0" fillId="0" borderId="0" xfId="0" applyBorder="1" applyAlignment="1">
      <alignment horizontal="center"/>
    </xf>
    <xf numFmtId="0" fontId="95" fillId="0" borderId="0" xfId="0" applyFont="1" applyBorder="1" applyAlignment="1">
      <alignment wrapText="1"/>
    </xf>
    <xf numFmtId="49" fontId="86" fillId="37" borderId="0" xfId="0" applyNumberFormat="1" applyFont="1" applyFill="1" applyBorder="1" applyAlignment="1">
      <alignment horizontal="center" vertical="center"/>
    </xf>
    <xf numFmtId="49" fontId="86" fillId="37" borderId="28" xfId="0" applyNumberFormat="1" applyFont="1" applyFill="1" applyBorder="1" applyAlignment="1">
      <alignment horizontal="center" vertical="center"/>
    </xf>
    <xf numFmtId="0" fontId="87" fillId="39" borderId="28" xfId="0" applyNumberFormat="1" applyFont="1" applyFill="1" applyBorder="1" applyAlignment="1">
      <alignment horizontal="center" vertical="center"/>
    </xf>
    <xf numFmtId="0" fontId="95" fillId="0" borderId="31" xfId="0" applyFont="1" applyBorder="1" applyAlignment="1">
      <alignment wrapText="1"/>
    </xf>
    <xf numFmtId="0" fontId="85" fillId="36" borderId="34" xfId="0" applyFont="1" applyFill="1" applyBorder="1"/>
    <xf numFmtId="0" fontId="94" fillId="36" borderId="35" xfId="0" applyFont="1" applyFill="1" applyBorder="1" applyAlignment="1">
      <alignment horizontal="center"/>
    </xf>
    <xf numFmtId="0" fontId="94" fillId="36" borderId="35" xfId="0" applyFont="1" applyFill="1" applyBorder="1" applyAlignment="1">
      <alignment horizontal="center" vertical="center" wrapText="1"/>
    </xf>
    <xf numFmtId="0" fontId="94" fillId="36" borderId="35" xfId="0" applyFont="1" applyFill="1" applyBorder="1" applyAlignment="1">
      <alignment horizontal="center" vertical="center"/>
    </xf>
    <xf numFmtId="0" fontId="94" fillId="36" borderId="36" xfId="0" applyFont="1" applyFill="1" applyBorder="1" applyAlignment="1">
      <alignment horizontal="center" vertical="center"/>
    </xf>
    <xf numFmtId="0" fontId="87" fillId="39" borderId="38" xfId="0" applyFont="1" applyFill="1" applyBorder="1"/>
    <xf numFmtId="0" fontId="94" fillId="36" borderId="44" xfId="0" applyFont="1" applyFill="1" applyBorder="1" applyAlignment="1">
      <alignment horizontal="center"/>
    </xf>
    <xf numFmtId="0" fontId="94" fillId="36" borderId="44" xfId="0" applyFont="1" applyFill="1" applyBorder="1" applyAlignment="1">
      <alignment horizontal="center" vertical="center" wrapText="1"/>
    </xf>
    <xf numFmtId="0" fontId="94" fillId="36" borderId="44" xfId="0" applyFont="1" applyFill="1" applyBorder="1" applyAlignment="1">
      <alignment horizontal="center" vertical="center"/>
    </xf>
    <xf numFmtId="0" fontId="94" fillId="36" borderId="45" xfId="0" applyFont="1" applyFill="1" applyBorder="1" applyAlignment="1">
      <alignment horizontal="center" vertical="center"/>
    </xf>
    <xf numFmtId="0" fontId="87" fillId="39" borderId="40" xfId="0" applyFont="1" applyFill="1" applyBorder="1"/>
    <xf numFmtId="0" fontId="87" fillId="39" borderId="41" xfId="0" applyFont="1" applyFill="1" applyBorder="1"/>
    <xf numFmtId="0" fontId="87" fillId="39" borderId="41" xfId="0" applyFont="1" applyFill="1" applyBorder="1" applyAlignment="1">
      <alignment horizontal="center"/>
    </xf>
    <xf numFmtId="0" fontId="87" fillId="39" borderId="41" xfId="0" applyFont="1" applyFill="1" applyBorder="1" applyAlignment="1">
      <alignment horizontal="center" vertical="center"/>
    </xf>
    <xf numFmtId="0" fontId="87" fillId="39" borderId="41" xfId="0" applyNumberFormat="1" applyFont="1" applyFill="1" applyBorder="1" applyAlignment="1">
      <alignment horizontal="center" vertical="center"/>
    </xf>
    <xf numFmtId="0" fontId="87" fillId="39" borderId="46" xfId="0" applyFont="1" applyFill="1" applyBorder="1"/>
    <xf numFmtId="0" fontId="87" fillId="39" borderId="47" xfId="0" applyFont="1" applyFill="1" applyBorder="1"/>
    <xf numFmtId="0" fontId="87" fillId="39" borderId="47" xfId="0" applyFont="1" applyFill="1" applyBorder="1" applyAlignment="1">
      <alignment horizontal="center"/>
    </xf>
    <xf numFmtId="0" fontId="87" fillId="39" borderId="47" xfId="0" applyFont="1" applyFill="1" applyBorder="1" applyAlignment="1">
      <alignment horizontal="center" vertical="center"/>
    </xf>
    <xf numFmtId="0" fontId="87" fillId="39" borderId="47" xfId="0" applyNumberFormat="1" applyFont="1" applyFill="1" applyBorder="1" applyAlignment="1">
      <alignment horizontal="center" vertical="center"/>
    </xf>
    <xf numFmtId="0" fontId="0" fillId="39" borderId="47" xfId="0" applyFont="1" applyFill="1" applyBorder="1" applyAlignment="1">
      <alignment horizontal="center" vertical="center"/>
    </xf>
    <xf numFmtId="0" fontId="1" fillId="0" borderId="0" xfId="0" applyFont="1" applyBorder="1" applyAlignment="1">
      <alignment horizontal="center"/>
    </xf>
    <xf numFmtId="0" fontId="1" fillId="0" borderId="28" xfId="0" applyFont="1" applyBorder="1" applyAlignment="1">
      <alignment horizontal="center"/>
    </xf>
    <xf numFmtId="0" fontId="89" fillId="0" borderId="0" xfId="0" applyFont="1" applyBorder="1" applyAlignment="1">
      <alignment wrapText="1"/>
    </xf>
    <xf numFmtId="0" fontId="0" fillId="0" borderId="39" xfId="0"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49" fontId="87" fillId="39" borderId="48" xfId="0" applyNumberFormat="1" applyFont="1" applyFill="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26" xfId="0" applyFont="1" applyBorder="1" applyAlignment="1">
      <alignment horizontal="left" vertical="center"/>
    </xf>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91" fillId="0" borderId="0" xfId="0" applyFont="1" applyAlignment="1">
      <alignment horizontal="left" vertical="center" wrapText="1"/>
    </xf>
    <xf numFmtId="0" fontId="91" fillId="39" borderId="24" xfId="0" applyFont="1" applyFill="1" applyBorder="1" applyAlignment="1">
      <alignment horizontal="left" vertical="center"/>
    </xf>
    <xf numFmtId="0" fontId="91" fillId="39" borderId="25" xfId="0" applyFont="1" applyFill="1" applyBorder="1" applyAlignment="1">
      <alignment horizontal="left" vertical="center"/>
    </xf>
    <xf numFmtId="0" fontId="91" fillId="39" borderId="26" xfId="0" applyFont="1" applyFill="1" applyBorder="1" applyAlignment="1">
      <alignment horizontal="left" vertical="center"/>
    </xf>
    <xf numFmtId="0" fontId="87" fillId="39" borderId="0" xfId="0" applyFont="1" applyFill="1" applyBorder="1" applyAlignment="1">
      <alignment shrinkToFit="1"/>
    </xf>
    <xf numFmtId="0" fontId="91" fillId="0" borderId="0" xfId="0" applyFont="1" applyAlignment="1">
      <alignment vertical="center" wrapText="1"/>
    </xf>
    <xf numFmtId="0" fontId="91" fillId="0" borderId="0" xfId="0" applyFont="1" applyAlignment="1">
      <alignment vertical="center"/>
    </xf>
    <xf numFmtId="0" fontId="91" fillId="39" borderId="0" xfId="0" applyFont="1" applyFill="1" applyBorder="1" applyAlignment="1">
      <alignment horizontal="left" vertical="center"/>
    </xf>
  </cellXfs>
  <cellStyles count="1567">
    <cellStyle name="_,0905 countermeasure kishimoto" xfId="12"/>
    <cellStyle name="_,0905 countermeasure kishimoto 2" xfId="13"/>
    <cellStyle name="_,0905 countermeasure kishimoto.xls グラフ 1" xfId="14"/>
    <cellStyle name="_,0905 countermeasure kishimoto.xls グラフ 1 2" xfId="15"/>
    <cellStyle name="_,0905 countermeasure kishimoto.xls グラフ 2" xfId="16"/>
    <cellStyle name="_,0905 countermeasure kishimoto.xls グラフ 2 2" xfId="17"/>
    <cellStyle name="_,1005 countermeasure kishimoto" xfId="18"/>
    <cellStyle name="_,1005 countermeasure kishimoto 2" xfId="19"/>
    <cellStyle name="_,1005 countermeasure kishimoto.xls グラフ 1" xfId="10"/>
    <cellStyle name="_,1005 countermeasure kishimoto.xls グラフ 1 2" xfId="20"/>
    <cellStyle name="_,1005 countermeasure kishimoto.xls グラフ 2" xfId="21"/>
    <cellStyle name="_,1005 countermeasure kishimoto.xls グラフ 2 2" xfId="22"/>
    <cellStyle name="_,1105 countermeasure kishimoto" xfId="23"/>
    <cellStyle name="_,1105 countermeasure kishimoto 2" xfId="24"/>
    <cellStyle name="_,1105 countermeasure kishimoto.xls グラフ 1" xfId="25"/>
    <cellStyle name="_,1105 countermeasure kishimoto.xls グラフ 1 2" xfId="26"/>
    <cellStyle name="_,1105 countermeasure kishimoto.xls グラフ 2" xfId="27"/>
    <cellStyle name="_,1105 countermeasure kishimoto.xls グラフ 2 2" xfId="28"/>
    <cellStyle name="_1205 countermeasure kishimoto.xls グラフ 1" xfId="29"/>
    <cellStyle name="_1205 countermeasure kishimoto.xls グラフ 1 2" xfId="30"/>
    <cellStyle name="_1205 countermeasure kishimoto.xls グラフ 1-1" xfId="31"/>
    <cellStyle name="_1205 countermeasure kishimoto.xls グラフ 1-1 2" xfId="32"/>
    <cellStyle name="_1205 countermeasure kishimoto.xls グラフ 1-2" xfId="33"/>
    <cellStyle name="_1205 countermeasure kishimoto.xls グラフ 1-2 2" xfId="34"/>
    <cellStyle name="_1205 countermeasure kishimoto.xls グラフ 1-3" xfId="35"/>
    <cellStyle name="_1205 countermeasure kishimoto.xls グラフ 1-3 2" xfId="36"/>
    <cellStyle name="_1205 countermeasure kishimoto.xls グラフ 2" xfId="37"/>
    <cellStyle name="_1205 countermeasure kishimoto.xls グラフ 2 2" xfId="38"/>
    <cellStyle name="_1205 countermeasure kishimoto.xls グラフ 2-1" xfId="39"/>
    <cellStyle name="_1205 countermeasure kishimoto.xls グラフ 2-1 2" xfId="40"/>
    <cellStyle name="_1205 countermeasure kishimoto.xls グラフ 2-2" xfId="41"/>
    <cellStyle name="_1205 countermeasure kishimoto.xls グラフ 2-2 2" xfId="42"/>
    <cellStyle name="_1205 countermeasure kishimoto.xls グラフ 2-3" xfId="43"/>
    <cellStyle name="_1205 countermeasure kishimoto.xls グラフ 2-3 2" xfId="44"/>
    <cellStyle name="_2006 02JC PD Target Asia  JPN" xfId="45"/>
    <cellStyle name="_2006 02JC PD Target Asia  JPN 2" xfId="46"/>
    <cellStyle name="_200602_JC_PD" xfId="47"/>
    <cellStyle name="_200602_JC_PD 2" xfId="48"/>
    <cellStyle name="_200602_PD_Asia" xfId="49"/>
    <cellStyle name="_200602_PD_Asia 2" xfId="50"/>
    <cellStyle name="_200603_JC_PD (2)" xfId="51"/>
    <cellStyle name="_200603_JC_PD (2) 2" xfId="52"/>
    <cellStyle name="_200604_JC_PD" xfId="53"/>
    <cellStyle name="_200604_JC_PD 2" xfId="54"/>
    <cellStyle name="_2007 Plan Motion Overview rev 9" xfId="55"/>
    <cellStyle name="_2007 Plan Motion Overview rev 9 2" xfId="56"/>
    <cellStyle name="_2007 Q4 P  L Bridges" xfId="57"/>
    <cellStyle name="_2007 Q4 P  L Bridges 2" xfId="58"/>
    <cellStyle name="_2008 inv by factory Jun 2008" xfId="59"/>
    <cellStyle name="_2008 inv by factory Jun 2008 2" xfId="60"/>
    <cellStyle name="_6-OP Risk" xfId="61"/>
    <cellStyle name="_6-OP Risk 2" xfId="62"/>
    <cellStyle name="_Bridge Worksheets - NA - FC4 FINAL" xfId="63"/>
    <cellStyle name="_Bridge Worksheets - NA - FC4 FINAL 2" xfId="64"/>
    <cellStyle name="_Checkbook Analysis_P3" xfId="65"/>
    <cellStyle name="_Checkbook Analysis_P3 2" xfId="66"/>
    <cellStyle name="_China TDK (TDCKLG)" xfId="67"/>
    <cellStyle name="_China TDK (TDCKLG) 2" xfId="68"/>
    <cellStyle name="_China TDK (TDCKLG)_China TDM (TDMCLG) P&amp;L" xfId="69"/>
    <cellStyle name="_China TDK (TDCKLG)_China TDM (TDMCLG) P&amp;L 2" xfId="70"/>
    <cellStyle name="_China TDM (TDMCLG)" xfId="71"/>
    <cellStyle name="_China TDM (TDMCLG) 2" xfId="72"/>
    <cellStyle name="_China TDM (TDMCLG) P&amp;L" xfId="73"/>
    <cellStyle name="_China TDM (TDMCLG) P&amp;L 2" xfId="74"/>
    <cellStyle name="_China TDM (TDMCLG)_China TDM (TDMCLG) P&amp;L" xfId="75"/>
    <cellStyle name="_China TDM (TDMCLG)_China TDM (TDMCLG) P&amp;L 2" xfId="76"/>
    <cellStyle name="_CM_China commercial _Feb  2006" xfId="77"/>
    <cellStyle name="_CM_China commercial _Feb  2006 2" xfId="78"/>
    <cellStyle name="_Column1" xfId="79"/>
    <cellStyle name="_Column1 2" xfId="80"/>
    <cellStyle name="_Column1_0702 Hengstler  Gap CloserQ1" xfId="81"/>
    <cellStyle name="_Column1_0702 Hengstler  Gap CloserQ1 2" xfId="82"/>
    <cellStyle name="_Column1_1 - Sales OP WC Actuals" xfId="83"/>
    <cellStyle name="_Column1_1 - Sales OP WC Actuals 2" xfId="84"/>
    <cellStyle name="_Column1_13 - R&amp;O" xfId="85"/>
    <cellStyle name="_Column1_13 - R&amp;O 2" xfId="86"/>
    <cellStyle name="_Column1_4 - Bridge to PFCST" xfId="87"/>
    <cellStyle name="_Column1_4 - Bridge to PFCST 2" xfId="88"/>
    <cellStyle name="_Column1_asia" xfId="89"/>
    <cellStyle name="_Column1_asia 2" xfId="90"/>
    <cellStyle name="_Column1_Brno" xfId="91"/>
    <cellStyle name="_Column1_Brno 2" xfId="92"/>
    <cellStyle name="_Column1_CHINA" xfId="93"/>
    <cellStyle name="_Column1_CHINA 2" xfId="94"/>
    <cellStyle name="_Column1_China TDK-HK" xfId="95"/>
    <cellStyle name="_Column1_China TDK-HK 2" xfId="96"/>
    <cellStyle name="_Column1_China TDM" xfId="97"/>
    <cellStyle name="_Column1_China TDM 2" xfId="98"/>
    <cellStyle name="_Column1_countermeasure_jianbo_Jan" xfId="99"/>
    <cellStyle name="_Column1_countermeasure_jianbo_Jan 2" xfId="100"/>
    <cellStyle name="_Column1_countermeasure_jianbo_Jan_,0905 countermeasure kishimoto" xfId="101"/>
    <cellStyle name="_Column1_countermeasure_jianbo_Jan_,0905 countermeasure kishimoto 2" xfId="102"/>
    <cellStyle name="_Column1_countermeasure_jianbo_Jan_,0905 countermeasure kishimoto.xls グラフ 1" xfId="103"/>
    <cellStyle name="_Column1_countermeasure_jianbo_Jan_,0905 countermeasure kishimoto.xls グラフ 1 2" xfId="104"/>
    <cellStyle name="_Column1_countermeasure_jianbo_Jan_,0905 countermeasure kishimoto.xls グラフ 2" xfId="105"/>
    <cellStyle name="_Column1_countermeasure_jianbo_Jan_,0905 countermeasure kishimoto.xls グラフ 2 2" xfId="106"/>
    <cellStyle name="_Column1_countermeasure_jianbo_Jan_,1005 countermeasure kishimoto" xfId="107"/>
    <cellStyle name="_Column1_countermeasure_jianbo_Jan_,1005 countermeasure kishimoto 2" xfId="108"/>
    <cellStyle name="_Column1_countermeasure_jianbo_Jan_,1005 countermeasure kishimoto.xls グラフ 1" xfId="109"/>
    <cellStyle name="_Column1_countermeasure_jianbo_Jan_,1005 countermeasure kishimoto.xls グラフ 1 2" xfId="110"/>
    <cellStyle name="_Column1_countermeasure_jianbo_Jan_,1005 countermeasure kishimoto.xls グラフ 2" xfId="111"/>
    <cellStyle name="_Column1_countermeasure_jianbo_Jan_,1005 countermeasure kishimoto.xls グラフ 2 2" xfId="112"/>
    <cellStyle name="_Column1_countermeasure_jianbo_Jan_,1105 countermeasure kishimoto" xfId="113"/>
    <cellStyle name="_Column1_countermeasure_jianbo_Jan_,1105 countermeasure kishimoto 2" xfId="114"/>
    <cellStyle name="_Column1_countermeasure_jianbo_Jan_,1105 countermeasure kishimoto.xls グラフ 1" xfId="115"/>
    <cellStyle name="_Column1_countermeasure_jianbo_Jan_,1105 countermeasure kishimoto.xls グラフ 1 2" xfId="116"/>
    <cellStyle name="_Column1_countermeasure_jianbo_Jan_,1105 countermeasure kishimoto.xls グラフ 2" xfId="117"/>
    <cellStyle name="_Column1_countermeasure_jianbo_Jan_,1105 countermeasure kishimoto.xls グラフ 2 2" xfId="118"/>
    <cellStyle name="_Column1_countermeasure_jianbo_Jan_1205 countermeasure kishimoto.xls グラフ 1" xfId="119"/>
    <cellStyle name="_Column1_countermeasure_jianbo_Jan_1205 countermeasure kishimoto.xls グラフ 1 2" xfId="120"/>
    <cellStyle name="_Column1_countermeasure_jianbo_Jan_1205 countermeasure kishimoto.xls グラフ 1-1" xfId="121"/>
    <cellStyle name="_Column1_countermeasure_jianbo_Jan_1205 countermeasure kishimoto.xls グラフ 1-1 2" xfId="122"/>
    <cellStyle name="_Column1_countermeasure_jianbo_Jan_1205 countermeasure kishimoto.xls グラフ 1-2" xfId="123"/>
    <cellStyle name="_Column1_countermeasure_jianbo_Jan_1205 countermeasure kishimoto.xls グラフ 1-2 2" xfId="124"/>
    <cellStyle name="_Column1_countermeasure_jianbo_Jan_1205 countermeasure kishimoto.xls グラフ 1-3" xfId="125"/>
    <cellStyle name="_Column1_countermeasure_jianbo_Jan_1205 countermeasure kishimoto.xls グラフ 1-3 2" xfId="126"/>
    <cellStyle name="_Column1_countermeasure_jianbo_Jan_1205 countermeasure kishimoto.xls グラフ 2" xfId="127"/>
    <cellStyle name="_Column1_countermeasure_jianbo_Jan_1205 countermeasure kishimoto.xls グラフ 2 2" xfId="128"/>
    <cellStyle name="_Column1_countermeasure_jianbo_Jan_1205 countermeasure kishimoto.xls グラフ 2-1" xfId="129"/>
    <cellStyle name="_Column1_countermeasure_jianbo_Jan_1205 countermeasure kishimoto.xls グラフ 2-1 2" xfId="130"/>
    <cellStyle name="_Column1_countermeasure_jianbo_Jan_1205 countermeasure kishimoto.xls グラフ 2-2" xfId="131"/>
    <cellStyle name="_Column1_countermeasure_jianbo_Jan_1205 countermeasure kishimoto.xls グラフ 2-2 2" xfId="132"/>
    <cellStyle name="_Column1_countermeasure_jianbo_Jan_1205 countermeasure kishimoto.xls グラフ 2-3" xfId="133"/>
    <cellStyle name="_Column1_countermeasure_jianbo_Jan_1205 countermeasure kishimoto.xls グラフ 2-3 2" xfId="134"/>
    <cellStyle name="_Column1_countermeasure_jianbo_Jan_Feedback countermeasure-Nov 2005-William" xfId="135"/>
    <cellStyle name="_Column1_countermeasure_jianbo_Jan_Feedback countermeasure-Nov 2005-William 2" xfId="136"/>
    <cellStyle name="_Column1_countermeasure_jianbo_Jan_New　Countermeasure　QC&amp;CD0509" xfId="137"/>
    <cellStyle name="_Column1_countermeasure_jianbo_Jan_New　Countermeasure　QC&amp;CD0509 2" xfId="138"/>
    <cellStyle name="_Column1_countermeasure_jianbo_Jan_New　Countermeasure　QC&amp;CD0509.xls グラフ 1" xfId="139"/>
    <cellStyle name="_Column1_countermeasure_jianbo_Jan_New　Countermeasure　QC&amp;CD0509.xls グラフ 1 2" xfId="140"/>
    <cellStyle name="_Column1_countermeasure_jianbo_Jan_New　Countermeasure　QC&amp;CD0509.xls グラフ 2" xfId="141"/>
    <cellStyle name="_Column1_countermeasure_jianbo_Jan_New　Countermeasure　QC&amp;CD0509.xls グラフ 2 2" xfId="142"/>
    <cellStyle name="_Column1_countermeasure_jianbo_Jan_New　Countermeasure　QC&amp;CD0511" xfId="143"/>
    <cellStyle name="_Column1_countermeasure_jianbo_Jan_New　Countermeasure　QC&amp;CD0511 2" xfId="144"/>
    <cellStyle name="_Column1_countermeasure_jianbo_Jan_New　Countermeasure　QC&amp;CD0511.xls グラフ 1" xfId="145"/>
    <cellStyle name="_Column1_countermeasure_jianbo_Jan_New　Countermeasure　QC&amp;CD0511.xls グラフ 1 2" xfId="146"/>
    <cellStyle name="_Column1_countermeasure_jianbo_Jan_New　Countermeasure　QC&amp;CD0511.xls グラフ 2" xfId="147"/>
    <cellStyle name="_Column1_countermeasure_jianbo_Jan_New　Countermeasure　QC&amp;CD0511.xls グラフ 2 2" xfId="148"/>
    <cellStyle name="_Column1_countermeasure_jianbo_Jan_New sample countermeasure" xfId="149"/>
    <cellStyle name="_Column1_countermeasure_jianbo_Jan_New sample countermeasure 2" xfId="150"/>
    <cellStyle name="_Column1_countermeasure_jianbo_Jan_New sample countermeasure.xls グラフ 1" xfId="151"/>
    <cellStyle name="_Column1_countermeasure_jianbo_Jan_New sample countermeasure.xls グラフ 1 2" xfId="152"/>
    <cellStyle name="_Column1_countermeasure_jianbo_Jan_New sample countermeasure.xls グラフ 1-1" xfId="153"/>
    <cellStyle name="_Column1_countermeasure_jianbo_Jan_New sample countermeasure.xls グラフ 1-1 2" xfId="154"/>
    <cellStyle name="_Column1_countermeasure_jianbo_Jan_New sample countermeasure.xls グラフ 1-2" xfId="155"/>
    <cellStyle name="_Column1_countermeasure_jianbo_Jan_New sample countermeasure.xls グラフ 1-2 2" xfId="156"/>
    <cellStyle name="_Column1_countermeasure_jianbo_Jan_New sample countermeasure.xls グラフ 1-3" xfId="157"/>
    <cellStyle name="_Column1_countermeasure_jianbo_Jan_New sample countermeasure.xls グラフ 1-3 2" xfId="158"/>
    <cellStyle name="_Column1_countermeasure_jianbo_Jan_New sample countermeasure.xls グラフ 2" xfId="159"/>
    <cellStyle name="_Column1_countermeasure_jianbo_Jan_New sample countermeasure.xls グラフ 2 2" xfId="160"/>
    <cellStyle name="_Column1_countermeasure_jianbo_Jan_New sample countermeasure.xls グラフ 2-1" xfId="161"/>
    <cellStyle name="_Column1_countermeasure_jianbo_Jan_New sample countermeasure.xls グラフ 2-1 2" xfId="162"/>
    <cellStyle name="_Column1_countermeasure_jianbo_Jan_New sample countermeasure.xls グラフ 2-2" xfId="163"/>
    <cellStyle name="_Column1_countermeasure_jianbo_Jan_New sample countermeasure.xls グラフ 2-2 2" xfId="164"/>
    <cellStyle name="_Column1_countermeasure_jianbo_Jan_New sample countermeasure.xls グラフ 2-3" xfId="165"/>
    <cellStyle name="_Column1_countermeasure_jianbo_Jan_New sample countermeasure.xls グラフ 2-3 2" xfId="166"/>
    <cellStyle name="_Column1_countermeasure_jianbo_Jan_PD-Level2 Japan &amp; SE Asia Dec r" xfId="167"/>
    <cellStyle name="_Column1_countermeasure_jianbo_Jan_PD-Level2 Japan &amp; SE Asia Dec r 2" xfId="168"/>
    <cellStyle name="_Column1_countermeasure_jianbo_Jan_PD-Level2 Japan &amp; SE Asia Nov r" xfId="169"/>
    <cellStyle name="_Column1_countermeasure_jianbo_Jan_PD-Level2 Japan &amp; SE Asia Nov r 2" xfId="170"/>
    <cellStyle name="_Column1_Day One Deck - 1607 China" xfId="171"/>
    <cellStyle name="_Column1_Day One Deck - 1607 China 2" xfId="172"/>
    <cellStyle name="_Column1_DTS Budget Package 2007 09_26_06" xfId="173"/>
    <cellStyle name="_Column1_DTS Budget Package 2007 09_26_06 2" xfId="174"/>
    <cellStyle name="_Column1_DTS Budget Package 2007-Oct 3" xfId="175"/>
    <cellStyle name="_Column1_DTS Budget Package 2007-Oct 3 2" xfId="176"/>
    <cellStyle name="_Column1_DTS Risks  Oppor F8 V1" xfId="177"/>
    <cellStyle name="_Column1_DTS Risks  Oppor F8 V1 2" xfId="178"/>
    <cellStyle name="_Column1_Export Budget Package 2007 09_18_06" xfId="179"/>
    <cellStyle name="_Column1_Export Budget Package 2007 09_18_06 2" xfId="180"/>
    <cellStyle name="_Column1_Export Budget Package 2007 09_25_06" xfId="181"/>
    <cellStyle name="_Column1_Export Budget Package 2007 09_25_06 2" xfId="182"/>
    <cellStyle name="_Column1_Flen" xfId="183"/>
    <cellStyle name="_Column1_Flen 2" xfId="184"/>
    <cellStyle name="_Column1_GPDLG Q1 outlook Jan 07" xfId="185"/>
    <cellStyle name="_Column1_GPDLG Q1 outlook Jan 07 2" xfId="186"/>
    <cellStyle name="_Column1_Group " xfId="187"/>
    <cellStyle name="_Column1_Group  2" xfId="188"/>
    <cellStyle name="_Column1_HENLG_OPSREVIEW 0107" xfId="189"/>
    <cellStyle name="_Column1_HENLG_OPSREVIEW 0107 2" xfId="190"/>
    <cellStyle name="_Column1_Italy" xfId="191"/>
    <cellStyle name="_Column1_Italy 2" xfId="192"/>
    <cellStyle name="_Column1_JAPAN" xfId="193"/>
    <cellStyle name="_Column1_JAPAN 2" xfId="194"/>
    <cellStyle name="_Column1_JAPAN_,0905 countermeasure kishimoto" xfId="195"/>
    <cellStyle name="_Column1_JAPAN_,0905 countermeasure kishimoto 2" xfId="196"/>
    <cellStyle name="_Column1_JAPAN_,0905 countermeasure kishimoto.xls グラフ 1" xfId="197"/>
    <cellStyle name="_Column1_JAPAN_,0905 countermeasure kishimoto.xls グラフ 1 2" xfId="198"/>
    <cellStyle name="_Column1_JAPAN_,0905 countermeasure kishimoto.xls グラフ 2" xfId="199"/>
    <cellStyle name="_Column1_JAPAN_,0905 countermeasure kishimoto.xls グラフ 2 2" xfId="200"/>
    <cellStyle name="_Column1_JAPAN_,1005 countermeasure kishimoto" xfId="201"/>
    <cellStyle name="_Column1_JAPAN_,1005 countermeasure kishimoto 2" xfId="202"/>
    <cellStyle name="_Column1_JAPAN_,1005 countermeasure kishimoto.xls グラフ 1" xfId="203"/>
    <cellStyle name="_Column1_JAPAN_,1005 countermeasure kishimoto.xls グラフ 1 2" xfId="204"/>
    <cellStyle name="_Column1_JAPAN_,1005 countermeasure kishimoto.xls グラフ 2" xfId="205"/>
    <cellStyle name="_Column1_JAPAN_,1005 countermeasure kishimoto.xls グラフ 2 2" xfId="206"/>
    <cellStyle name="_Column1_JAPAN_,1105 countermeasure kishimoto" xfId="207"/>
    <cellStyle name="_Column1_JAPAN_,1105 countermeasure kishimoto 2" xfId="208"/>
    <cellStyle name="_Column1_JAPAN_,1105 countermeasure kishimoto.xls グラフ 1" xfId="209"/>
    <cellStyle name="_Column1_JAPAN_,1105 countermeasure kishimoto.xls グラフ 1 2" xfId="210"/>
    <cellStyle name="_Column1_JAPAN_,1105 countermeasure kishimoto.xls グラフ 2" xfId="211"/>
    <cellStyle name="_Column1_JAPAN_,1105 countermeasure kishimoto.xls グラフ 2 2" xfId="212"/>
    <cellStyle name="_Column1_JAPAN_1205 countermeasure kishimoto.xls グラフ 1" xfId="213"/>
    <cellStyle name="_Column1_JAPAN_1205 countermeasure kishimoto.xls グラフ 1 2" xfId="214"/>
    <cellStyle name="_Column1_JAPAN_1205 countermeasure kishimoto.xls グラフ 1-1" xfId="215"/>
    <cellStyle name="_Column1_JAPAN_1205 countermeasure kishimoto.xls グラフ 1-1 2" xfId="216"/>
    <cellStyle name="_Column1_JAPAN_1205 countermeasure kishimoto.xls グラフ 1-2" xfId="217"/>
    <cellStyle name="_Column1_JAPAN_1205 countermeasure kishimoto.xls グラフ 1-2 2" xfId="218"/>
    <cellStyle name="_Column1_JAPAN_1205 countermeasure kishimoto.xls グラフ 1-3" xfId="219"/>
    <cellStyle name="_Column1_JAPAN_1205 countermeasure kishimoto.xls グラフ 1-3 2" xfId="220"/>
    <cellStyle name="_Column1_JAPAN_1205 countermeasure kishimoto.xls グラフ 2" xfId="221"/>
    <cellStyle name="_Column1_JAPAN_1205 countermeasure kishimoto.xls グラフ 2 2" xfId="222"/>
    <cellStyle name="_Column1_JAPAN_1205 countermeasure kishimoto.xls グラフ 2-1" xfId="223"/>
    <cellStyle name="_Column1_JAPAN_1205 countermeasure kishimoto.xls グラフ 2-1 2" xfId="224"/>
    <cellStyle name="_Column1_JAPAN_1205 countermeasure kishimoto.xls グラフ 2-2" xfId="225"/>
    <cellStyle name="_Column1_JAPAN_1205 countermeasure kishimoto.xls グラフ 2-2 2" xfId="226"/>
    <cellStyle name="_Column1_JAPAN_1205 countermeasure kishimoto.xls グラフ 2-3" xfId="227"/>
    <cellStyle name="_Column1_JAPAN_1205 countermeasure kishimoto.xls グラフ 2-3 2" xfId="228"/>
    <cellStyle name="_Column1_JAPAN_Feedback countermeasure-Nov 2005-William" xfId="229"/>
    <cellStyle name="_Column1_JAPAN_Feedback countermeasure-Nov 2005-William 2" xfId="230"/>
    <cellStyle name="_Column1_JAPAN_New　Countermeasure　QC&amp;CD0509" xfId="231"/>
    <cellStyle name="_Column1_JAPAN_New　Countermeasure　QC&amp;CD0509 2" xfId="232"/>
    <cellStyle name="_Column1_JAPAN_New　Countermeasure　QC&amp;CD0509.xls グラフ 1" xfId="233"/>
    <cellStyle name="_Column1_JAPAN_New　Countermeasure　QC&amp;CD0509.xls グラフ 1 2" xfId="234"/>
    <cellStyle name="_Column1_JAPAN_New　Countermeasure　QC&amp;CD0509.xls グラフ 2" xfId="235"/>
    <cellStyle name="_Column1_JAPAN_New　Countermeasure　QC&amp;CD0509.xls グラフ 2 2" xfId="236"/>
    <cellStyle name="_Column1_JAPAN_New　Countermeasure　QC&amp;CD0511" xfId="237"/>
    <cellStyle name="_Column1_JAPAN_New　Countermeasure　QC&amp;CD0511 2" xfId="238"/>
    <cellStyle name="_Column1_JAPAN_New　Countermeasure　QC&amp;CD0511.xls グラフ 1" xfId="239"/>
    <cellStyle name="_Column1_JAPAN_New　Countermeasure　QC&amp;CD0511.xls グラフ 1 2" xfId="240"/>
    <cellStyle name="_Column1_JAPAN_New　Countermeasure　QC&amp;CD0511.xls グラフ 2" xfId="241"/>
    <cellStyle name="_Column1_JAPAN_New　Countermeasure　QC&amp;CD0511.xls グラフ 2 2" xfId="242"/>
    <cellStyle name="_Column1_JAPAN_New sample countermeasure" xfId="243"/>
    <cellStyle name="_Column1_JAPAN_New sample countermeasure 2" xfId="244"/>
    <cellStyle name="_Column1_JAPAN_New sample countermeasure.xls グラフ 1" xfId="245"/>
    <cellStyle name="_Column1_JAPAN_New sample countermeasure.xls グラフ 1 2" xfId="246"/>
    <cellStyle name="_Column1_JAPAN_New sample countermeasure.xls グラフ 1-1" xfId="247"/>
    <cellStyle name="_Column1_JAPAN_New sample countermeasure.xls グラフ 1-1 2" xfId="248"/>
    <cellStyle name="_Column1_JAPAN_New sample countermeasure.xls グラフ 1-2" xfId="249"/>
    <cellStyle name="_Column1_JAPAN_New sample countermeasure.xls グラフ 1-2 2" xfId="250"/>
    <cellStyle name="_Column1_JAPAN_New sample countermeasure.xls グラフ 1-3" xfId="251"/>
    <cellStyle name="_Column1_JAPAN_New sample countermeasure.xls グラフ 1-3 2" xfId="252"/>
    <cellStyle name="_Column1_JAPAN_New sample countermeasure.xls グラフ 2" xfId="253"/>
    <cellStyle name="_Column1_JAPAN_New sample countermeasure.xls グラフ 2 2" xfId="254"/>
    <cellStyle name="_Column1_JAPAN_New sample countermeasure.xls グラフ 2-1" xfId="255"/>
    <cellStyle name="_Column1_JAPAN_New sample countermeasure.xls グラフ 2-1 2" xfId="256"/>
    <cellStyle name="_Column1_JAPAN_New sample countermeasure.xls グラフ 2-2" xfId="257"/>
    <cellStyle name="_Column1_JAPAN_New sample countermeasure.xls グラフ 2-2 2" xfId="258"/>
    <cellStyle name="_Column1_JAPAN_New sample countermeasure.xls グラフ 2-3" xfId="259"/>
    <cellStyle name="_Column1_JAPAN_New sample countermeasure.xls グラフ 2-3 2" xfId="260"/>
    <cellStyle name="_Column1_JAPAN_PD-Level2 Japan &amp; SE Asia Dec r" xfId="261"/>
    <cellStyle name="_Column1_JAPAN_PD-Level2 Japan &amp; SE Asia Dec r 2" xfId="262"/>
    <cellStyle name="_Column1_JAPAN_PD-Level2 Japan &amp; SE Asia Nov r" xfId="263"/>
    <cellStyle name="_Column1_JAPAN_PD-Level2 Japan &amp; SE Asia Nov r 2" xfId="264"/>
    <cellStyle name="_Column1_Juarez" xfId="265"/>
    <cellStyle name="_Column1_Juarez 2" xfId="266"/>
    <cellStyle name="_Column1_LCR Sourcing Funnel - AP - 2-Aug-2005" xfId="267"/>
    <cellStyle name="_Column1_LCR Sourcing Funnel - AP - 2-Aug-2005 2" xfId="268"/>
    <cellStyle name="_Column1_LCR Sourcing Funnel - AP - 6-Sep-2005" xfId="269"/>
    <cellStyle name="_Column1_LCR Sourcing Funnel - AP - 6-Sep-2005 2" xfId="270"/>
    <cellStyle name="_Column1_LCR Sourcing Funnel - AP - 8-Aug-2005" xfId="271"/>
    <cellStyle name="_Column1_LCR Sourcing Funnel - AP - 8-Aug-2005 2" xfId="272"/>
    <cellStyle name="_Column1_Level2 Japan  SE Asia Mar" xfId="273"/>
    <cellStyle name="_Column1_Level2 Japan  SE Asia Mar 2" xfId="274"/>
    <cellStyle name="_Column1_Main" xfId="275"/>
    <cellStyle name="_Column1_Main 2" xfId="276"/>
    <cellStyle name="_Column1_Mthly Booking Var Expl" xfId="277"/>
    <cellStyle name="_Column1_Mthly Booking Var Expl 2" xfId="278"/>
    <cellStyle name="_Column1_Mthly Sales Var Expl" xfId="279"/>
    <cellStyle name="_Column1_Mthly Sales Var Expl 2" xfId="280"/>
    <cellStyle name="_Column1_PD-Level2 Japan  SE Asia" xfId="281"/>
    <cellStyle name="_Column1_PD-Level2 Japan  SE Asia 2" xfId="282"/>
    <cellStyle name="_Column1_PD-Level2 Japan  SE Asia Jul r (2)" xfId="283"/>
    <cellStyle name="_Column1_PD-Level2 Japan  SE Asia Jul r (2) 2" xfId="284"/>
    <cellStyle name="_Column1_PD-Level2 Japan  SE Asia_,0905 countermeasure kishimoto" xfId="285"/>
    <cellStyle name="_Column1_PD-Level2 Japan  SE Asia_,0905 countermeasure kishimoto 2" xfId="286"/>
    <cellStyle name="_Column1_PD-Level2 Japan  SE Asia_,0905 countermeasure kishimoto.xls グラフ 1" xfId="287"/>
    <cellStyle name="_Column1_PD-Level2 Japan  SE Asia_,0905 countermeasure kishimoto.xls グラフ 1 2" xfId="288"/>
    <cellStyle name="_Column1_PD-Level2 Japan  SE Asia_,0905 countermeasure kishimoto.xls グラフ 2" xfId="289"/>
    <cellStyle name="_Column1_PD-Level2 Japan  SE Asia_,0905 countermeasure kishimoto.xls グラフ 2 2" xfId="290"/>
    <cellStyle name="_Column1_PD-Level2 Japan  SE Asia_,1005 countermeasure kishimoto" xfId="291"/>
    <cellStyle name="_Column1_PD-Level2 Japan  SE Asia_,1005 countermeasure kishimoto 2" xfId="292"/>
    <cellStyle name="_Column1_PD-Level2 Japan  SE Asia_,1005 countermeasure kishimoto.xls グラフ 1" xfId="293"/>
    <cellStyle name="_Column1_PD-Level2 Japan  SE Asia_,1005 countermeasure kishimoto.xls グラフ 1 2" xfId="294"/>
    <cellStyle name="_Column1_PD-Level2 Japan  SE Asia_,1005 countermeasure kishimoto.xls グラフ 2" xfId="295"/>
    <cellStyle name="_Column1_PD-Level2 Japan  SE Asia_,1005 countermeasure kishimoto.xls グラフ 2 2" xfId="296"/>
    <cellStyle name="_Column1_PD-Level2 Japan  SE Asia_,1105 countermeasure kishimoto" xfId="297"/>
    <cellStyle name="_Column1_PD-Level2 Japan  SE Asia_,1105 countermeasure kishimoto 2" xfId="298"/>
    <cellStyle name="_Column1_PD-Level2 Japan  SE Asia_,1105 countermeasure kishimoto.xls グラフ 1" xfId="299"/>
    <cellStyle name="_Column1_PD-Level2 Japan  SE Asia_,1105 countermeasure kishimoto.xls グラフ 1 2" xfId="300"/>
    <cellStyle name="_Column1_PD-Level2 Japan  SE Asia_,1105 countermeasure kishimoto.xls グラフ 2" xfId="301"/>
    <cellStyle name="_Column1_PD-Level2 Japan  SE Asia_,1105 countermeasure kishimoto.xls グラフ 2 2" xfId="302"/>
    <cellStyle name="_Column1_PD-Level2 Japan  SE Asia_1205 countermeasure kishimoto.xls グラフ 1" xfId="303"/>
    <cellStyle name="_Column1_PD-Level2 Japan  SE Asia_1205 countermeasure kishimoto.xls グラフ 1 2" xfId="304"/>
    <cellStyle name="_Column1_PD-Level2 Japan  SE Asia_1205 countermeasure kishimoto.xls グラフ 1-1" xfId="305"/>
    <cellStyle name="_Column1_PD-Level2 Japan  SE Asia_1205 countermeasure kishimoto.xls グラフ 1-1 2" xfId="306"/>
    <cellStyle name="_Column1_PD-Level2 Japan  SE Asia_1205 countermeasure kishimoto.xls グラフ 1-2" xfId="307"/>
    <cellStyle name="_Column1_PD-Level2 Japan  SE Asia_1205 countermeasure kishimoto.xls グラフ 1-2 2" xfId="308"/>
    <cellStyle name="_Column1_PD-Level2 Japan  SE Asia_1205 countermeasure kishimoto.xls グラフ 1-3" xfId="309"/>
    <cellStyle name="_Column1_PD-Level2 Japan  SE Asia_1205 countermeasure kishimoto.xls グラフ 1-3 2" xfId="310"/>
    <cellStyle name="_Column1_PD-Level2 Japan  SE Asia_1205 countermeasure kishimoto.xls グラフ 2" xfId="311"/>
    <cellStyle name="_Column1_PD-Level2 Japan  SE Asia_1205 countermeasure kishimoto.xls グラフ 2 2" xfId="312"/>
    <cellStyle name="_Column1_PD-Level2 Japan  SE Asia_1205 countermeasure kishimoto.xls グラフ 2-1" xfId="313"/>
    <cellStyle name="_Column1_PD-Level2 Japan  SE Asia_1205 countermeasure kishimoto.xls グラフ 2-1 2" xfId="314"/>
    <cellStyle name="_Column1_PD-Level2 Japan  SE Asia_1205 countermeasure kishimoto.xls グラフ 2-2" xfId="315"/>
    <cellStyle name="_Column1_PD-Level2 Japan  SE Asia_1205 countermeasure kishimoto.xls グラフ 2-2 2" xfId="316"/>
    <cellStyle name="_Column1_PD-Level2 Japan  SE Asia_1205 countermeasure kishimoto.xls グラフ 2-3" xfId="317"/>
    <cellStyle name="_Column1_PD-Level2 Japan  SE Asia_1205 countermeasure kishimoto.xls グラフ 2-3 2" xfId="318"/>
    <cellStyle name="_Column1_PD-Level2 Japan  SE Asia_Feedback countermeasure-Nov 2005-William" xfId="319"/>
    <cellStyle name="_Column1_PD-Level2 Japan  SE Asia_Feedback countermeasure-Nov 2005-William 2" xfId="320"/>
    <cellStyle name="_Column1_PD-Level2 Japan  SE Asia_New　Countermeasure　QC&amp;CD0509" xfId="321"/>
    <cellStyle name="_Column1_PD-Level2 Japan  SE Asia_New　Countermeasure　QC&amp;CD0509 2" xfId="322"/>
    <cellStyle name="_Column1_PD-Level2 Japan  SE Asia_New　Countermeasure　QC&amp;CD0509.xls グラフ 1" xfId="323"/>
    <cellStyle name="_Column1_PD-Level2 Japan  SE Asia_New　Countermeasure　QC&amp;CD0509.xls グラフ 1 2" xfId="324"/>
    <cellStyle name="_Column1_PD-Level2 Japan  SE Asia_New　Countermeasure　QC&amp;CD0509.xls グラフ 2" xfId="325"/>
    <cellStyle name="_Column1_PD-Level2 Japan  SE Asia_New　Countermeasure　QC&amp;CD0509.xls グラフ 2 2" xfId="326"/>
    <cellStyle name="_Column1_PD-Level2 Japan  SE Asia_New　Countermeasure　QC&amp;CD0511" xfId="327"/>
    <cellStyle name="_Column1_PD-Level2 Japan  SE Asia_New　Countermeasure　QC&amp;CD0511 2" xfId="328"/>
    <cellStyle name="_Column1_PD-Level2 Japan  SE Asia_New　Countermeasure　QC&amp;CD0511.xls グラフ 1" xfId="329"/>
    <cellStyle name="_Column1_PD-Level2 Japan  SE Asia_New　Countermeasure　QC&amp;CD0511.xls グラフ 1 2" xfId="330"/>
    <cellStyle name="_Column1_PD-Level2 Japan  SE Asia_New　Countermeasure　QC&amp;CD0511.xls グラフ 2" xfId="331"/>
    <cellStyle name="_Column1_PD-Level2 Japan  SE Asia_New　Countermeasure　QC&amp;CD0511.xls グラフ 2 2" xfId="332"/>
    <cellStyle name="_Column1_PD-Level2 Japan  SE Asia_New sample countermeasure" xfId="333"/>
    <cellStyle name="_Column1_PD-Level2 Japan  SE Asia_New sample countermeasure 2" xfId="334"/>
    <cellStyle name="_Column1_PD-Level2 Japan  SE Asia_New sample countermeasure.xls グラフ 1" xfId="335"/>
    <cellStyle name="_Column1_PD-Level2 Japan  SE Asia_New sample countermeasure.xls グラフ 1 2" xfId="336"/>
    <cellStyle name="_Column1_PD-Level2 Japan  SE Asia_New sample countermeasure.xls グラフ 1-1" xfId="337"/>
    <cellStyle name="_Column1_PD-Level2 Japan  SE Asia_New sample countermeasure.xls グラフ 1-1 2" xfId="338"/>
    <cellStyle name="_Column1_PD-Level2 Japan  SE Asia_New sample countermeasure.xls グラフ 1-2" xfId="339"/>
    <cellStyle name="_Column1_PD-Level2 Japan  SE Asia_New sample countermeasure.xls グラフ 1-2 2" xfId="340"/>
    <cellStyle name="_Column1_PD-Level2 Japan  SE Asia_New sample countermeasure.xls グラフ 1-3" xfId="341"/>
    <cellStyle name="_Column1_PD-Level2 Japan  SE Asia_New sample countermeasure.xls グラフ 1-3 2" xfId="342"/>
    <cellStyle name="_Column1_PD-Level2 Japan  SE Asia_New sample countermeasure.xls グラフ 2" xfId="343"/>
    <cellStyle name="_Column1_PD-Level2 Japan  SE Asia_New sample countermeasure.xls グラフ 2 2" xfId="344"/>
    <cellStyle name="_Column1_PD-Level2 Japan  SE Asia_New sample countermeasure.xls グラフ 2-1" xfId="345"/>
    <cellStyle name="_Column1_PD-Level2 Japan  SE Asia_New sample countermeasure.xls グラフ 2-1 2" xfId="346"/>
    <cellStyle name="_Column1_PD-Level2 Japan  SE Asia_New sample countermeasure.xls グラフ 2-2" xfId="347"/>
    <cellStyle name="_Column1_PD-Level2 Japan  SE Asia_New sample countermeasure.xls グラフ 2-2 2" xfId="348"/>
    <cellStyle name="_Column1_PD-Level2 Japan  SE Asia_New sample countermeasure.xls グラフ 2-3" xfId="349"/>
    <cellStyle name="_Column1_PD-Level2 Japan  SE Asia_New sample countermeasure.xls グラフ 2-3 2" xfId="350"/>
    <cellStyle name="_Column1_PD-Level2 Japan  SE Asia_PD-Level2 Japan &amp; SE Asia Dec r" xfId="351"/>
    <cellStyle name="_Column1_PD-Level2 Japan  SE Asia_PD-Level2 Japan &amp; SE Asia Dec r 2" xfId="352"/>
    <cellStyle name="_Column1_PD-Level2 Japan  SE Asia_PD-Level2 Japan &amp; SE Asia Nov r" xfId="353"/>
    <cellStyle name="_Column1_PD-Level2 Japan  SE Asia_PD-Level2 Japan &amp; SE Asia Nov r 2" xfId="354"/>
    <cellStyle name="_Column1_Risks  Oppor F8 V1" xfId="355"/>
    <cellStyle name="_Column1_Risks  Oppor F8 V1 2" xfId="356"/>
    <cellStyle name="_Column1_Rock" xfId="357"/>
    <cellStyle name="_Column1_Rock 2" xfId="358"/>
    <cellStyle name="_Column1_Rock_1 - Sales OP WC Actuals" xfId="359"/>
    <cellStyle name="_Column1_Rock_1 - Sales OP WC Actuals 2" xfId="360"/>
    <cellStyle name="_Column1_Rockford" xfId="361"/>
    <cellStyle name="_Column1_Rockford 2" xfId="362"/>
    <cellStyle name="_Column1_Shared Service" xfId="363"/>
    <cellStyle name="_Column1_Shared Service 2" xfId="364"/>
    <cellStyle name="_Column1_Sheet1" xfId="365"/>
    <cellStyle name="_Column1_Sheet1 2" xfId="366"/>
    <cellStyle name="_Column1_Std Wk 2005.07.04" xfId="367"/>
    <cellStyle name="_Column1_Std Wk 2005.07.04 2" xfId="368"/>
    <cellStyle name="_Column1_StdWk(Kishimoto)05,10" xfId="369"/>
    <cellStyle name="_Column1_StdWk(Kishimoto)05,10 2" xfId="370"/>
    <cellStyle name="_Column2" xfId="371"/>
    <cellStyle name="_Column2 2" xfId="372"/>
    <cellStyle name="_Column3" xfId="373"/>
    <cellStyle name="_Column3 2" xfId="374"/>
    <cellStyle name="_Column4" xfId="375"/>
    <cellStyle name="_Column4 2" xfId="376"/>
    <cellStyle name="_Column4_0702 Hengstler  Gap CloserQ1" xfId="377"/>
    <cellStyle name="_Column4_0702 Hengstler  Gap CloserQ1 2" xfId="378"/>
    <cellStyle name="_Column4_1 - Sales OP WC Actuals" xfId="379"/>
    <cellStyle name="_Column4_1 - Sales OP WC Actuals 2" xfId="380"/>
    <cellStyle name="_Column4_13 - R&amp;O" xfId="381"/>
    <cellStyle name="_Column4_13 - R&amp;O 2" xfId="382"/>
    <cellStyle name="_Column4_4 - Bridge to PFCST" xfId="383"/>
    <cellStyle name="_Column4_4 - Bridge to PFCST 2" xfId="384"/>
    <cellStyle name="_Column4_asia" xfId="385"/>
    <cellStyle name="_Column4_asia 2" xfId="386"/>
    <cellStyle name="_Column4_Brno" xfId="387"/>
    <cellStyle name="_Column4_Brno 2" xfId="388"/>
    <cellStyle name="_Column4_CHINA" xfId="389"/>
    <cellStyle name="_Column4_CHINA 2" xfId="390"/>
    <cellStyle name="_Column4_China TDK-HK" xfId="391"/>
    <cellStyle name="_Column4_China TDK-HK 2" xfId="392"/>
    <cellStyle name="_Column4_China TDM" xfId="393"/>
    <cellStyle name="_Column4_China TDM 2" xfId="394"/>
    <cellStyle name="_Column4_countermeasure_jianbo_Jan" xfId="395"/>
    <cellStyle name="_Column4_countermeasure_jianbo_Jan 2" xfId="396"/>
    <cellStyle name="_Column4_countermeasure_jianbo_Jan_,0905 countermeasure kishimoto" xfId="397"/>
    <cellStyle name="_Column4_countermeasure_jianbo_Jan_,0905 countermeasure kishimoto 2" xfId="398"/>
    <cellStyle name="_Column4_countermeasure_jianbo_Jan_,0905 countermeasure kishimoto.xls グラフ 1" xfId="399"/>
    <cellStyle name="_Column4_countermeasure_jianbo_Jan_,0905 countermeasure kishimoto.xls グラフ 1 2" xfId="400"/>
    <cellStyle name="_Column4_countermeasure_jianbo_Jan_,0905 countermeasure kishimoto.xls グラフ 2" xfId="401"/>
    <cellStyle name="_Column4_countermeasure_jianbo_Jan_,0905 countermeasure kishimoto.xls グラフ 2 2" xfId="402"/>
    <cellStyle name="_Column4_countermeasure_jianbo_Jan_,1005 countermeasure kishimoto" xfId="403"/>
    <cellStyle name="_Column4_countermeasure_jianbo_Jan_,1005 countermeasure kishimoto 2" xfId="404"/>
    <cellStyle name="_Column4_countermeasure_jianbo_Jan_,1005 countermeasure kishimoto.xls グラフ 1" xfId="405"/>
    <cellStyle name="_Column4_countermeasure_jianbo_Jan_,1005 countermeasure kishimoto.xls グラフ 1 2" xfId="406"/>
    <cellStyle name="_Column4_countermeasure_jianbo_Jan_,1005 countermeasure kishimoto.xls グラフ 2" xfId="407"/>
    <cellStyle name="_Column4_countermeasure_jianbo_Jan_,1005 countermeasure kishimoto.xls グラフ 2 2" xfId="408"/>
    <cellStyle name="_Column4_countermeasure_jianbo_Jan_,1105 countermeasure kishimoto" xfId="409"/>
    <cellStyle name="_Column4_countermeasure_jianbo_Jan_,1105 countermeasure kishimoto 2" xfId="410"/>
    <cellStyle name="_Column4_countermeasure_jianbo_Jan_,1105 countermeasure kishimoto.xls グラフ 1" xfId="411"/>
    <cellStyle name="_Column4_countermeasure_jianbo_Jan_,1105 countermeasure kishimoto.xls グラフ 1 2" xfId="412"/>
    <cellStyle name="_Column4_countermeasure_jianbo_Jan_,1105 countermeasure kishimoto.xls グラフ 2" xfId="413"/>
    <cellStyle name="_Column4_countermeasure_jianbo_Jan_,1105 countermeasure kishimoto.xls グラフ 2 2" xfId="414"/>
    <cellStyle name="_Column4_countermeasure_jianbo_Jan_1205 countermeasure kishimoto.xls グラフ 1" xfId="415"/>
    <cellStyle name="_Column4_countermeasure_jianbo_Jan_1205 countermeasure kishimoto.xls グラフ 1 2" xfId="416"/>
    <cellStyle name="_Column4_countermeasure_jianbo_Jan_1205 countermeasure kishimoto.xls グラフ 1-1" xfId="417"/>
    <cellStyle name="_Column4_countermeasure_jianbo_Jan_1205 countermeasure kishimoto.xls グラフ 1-1 2" xfId="418"/>
    <cellStyle name="_Column4_countermeasure_jianbo_Jan_1205 countermeasure kishimoto.xls グラフ 1-2" xfId="419"/>
    <cellStyle name="_Column4_countermeasure_jianbo_Jan_1205 countermeasure kishimoto.xls グラフ 1-2 2" xfId="420"/>
    <cellStyle name="_Column4_countermeasure_jianbo_Jan_1205 countermeasure kishimoto.xls グラフ 1-3" xfId="421"/>
    <cellStyle name="_Column4_countermeasure_jianbo_Jan_1205 countermeasure kishimoto.xls グラフ 1-3 2" xfId="422"/>
    <cellStyle name="_Column4_countermeasure_jianbo_Jan_1205 countermeasure kishimoto.xls グラフ 2" xfId="423"/>
    <cellStyle name="_Column4_countermeasure_jianbo_Jan_1205 countermeasure kishimoto.xls グラフ 2 2" xfId="424"/>
    <cellStyle name="_Column4_countermeasure_jianbo_Jan_1205 countermeasure kishimoto.xls グラフ 2-1" xfId="425"/>
    <cellStyle name="_Column4_countermeasure_jianbo_Jan_1205 countermeasure kishimoto.xls グラフ 2-1 2" xfId="426"/>
    <cellStyle name="_Column4_countermeasure_jianbo_Jan_1205 countermeasure kishimoto.xls グラフ 2-2" xfId="427"/>
    <cellStyle name="_Column4_countermeasure_jianbo_Jan_1205 countermeasure kishimoto.xls グラフ 2-2 2" xfId="428"/>
    <cellStyle name="_Column4_countermeasure_jianbo_Jan_1205 countermeasure kishimoto.xls グラフ 2-3" xfId="429"/>
    <cellStyle name="_Column4_countermeasure_jianbo_Jan_1205 countermeasure kishimoto.xls グラフ 2-3 2" xfId="430"/>
    <cellStyle name="_Column4_countermeasure_jianbo_Jan_Feedback countermeasure-Nov 2005-William" xfId="431"/>
    <cellStyle name="_Column4_countermeasure_jianbo_Jan_Feedback countermeasure-Nov 2005-William 2" xfId="432"/>
    <cellStyle name="_Column4_countermeasure_jianbo_Jan_New　Countermeasure　QC&amp;CD0509" xfId="433"/>
    <cellStyle name="_Column4_countermeasure_jianbo_Jan_New　Countermeasure　QC&amp;CD0509 2" xfId="434"/>
    <cellStyle name="_Column4_countermeasure_jianbo_Jan_New　Countermeasure　QC&amp;CD0509.xls グラフ 1" xfId="435"/>
    <cellStyle name="_Column4_countermeasure_jianbo_Jan_New　Countermeasure　QC&amp;CD0509.xls グラフ 1 2" xfId="436"/>
    <cellStyle name="_Column4_countermeasure_jianbo_Jan_New　Countermeasure　QC&amp;CD0509.xls グラフ 2" xfId="437"/>
    <cellStyle name="_Column4_countermeasure_jianbo_Jan_New　Countermeasure　QC&amp;CD0509.xls グラフ 2 2" xfId="438"/>
    <cellStyle name="_Column4_countermeasure_jianbo_Jan_New　Countermeasure　QC&amp;CD0511" xfId="439"/>
    <cellStyle name="_Column4_countermeasure_jianbo_Jan_New　Countermeasure　QC&amp;CD0511 2" xfId="440"/>
    <cellStyle name="_Column4_countermeasure_jianbo_Jan_New　Countermeasure　QC&amp;CD0511.xls グラフ 1" xfId="441"/>
    <cellStyle name="_Column4_countermeasure_jianbo_Jan_New　Countermeasure　QC&amp;CD0511.xls グラフ 1 2" xfId="442"/>
    <cellStyle name="_Column4_countermeasure_jianbo_Jan_New　Countermeasure　QC&amp;CD0511.xls グラフ 2" xfId="443"/>
    <cellStyle name="_Column4_countermeasure_jianbo_Jan_New　Countermeasure　QC&amp;CD0511.xls グラフ 2 2" xfId="444"/>
    <cellStyle name="_Column4_countermeasure_jianbo_Jan_New sample countermeasure" xfId="445"/>
    <cellStyle name="_Column4_countermeasure_jianbo_Jan_New sample countermeasure 2" xfId="446"/>
    <cellStyle name="_Column4_countermeasure_jianbo_Jan_New sample countermeasure.xls グラフ 1" xfId="447"/>
    <cellStyle name="_Column4_countermeasure_jianbo_Jan_New sample countermeasure.xls グラフ 1 2" xfId="448"/>
    <cellStyle name="_Column4_countermeasure_jianbo_Jan_New sample countermeasure.xls グラフ 1-1" xfId="449"/>
    <cellStyle name="_Column4_countermeasure_jianbo_Jan_New sample countermeasure.xls グラフ 1-1 2" xfId="450"/>
    <cellStyle name="_Column4_countermeasure_jianbo_Jan_New sample countermeasure.xls グラフ 1-2" xfId="451"/>
    <cellStyle name="_Column4_countermeasure_jianbo_Jan_New sample countermeasure.xls グラフ 1-2 2" xfId="452"/>
    <cellStyle name="_Column4_countermeasure_jianbo_Jan_New sample countermeasure.xls グラフ 1-3" xfId="453"/>
    <cellStyle name="_Column4_countermeasure_jianbo_Jan_New sample countermeasure.xls グラフ 1-3 2" xfId="454"/>
    <cellStyle name="_Column4_countermeasure_jianbo_Jan_New sample countermeasure.xls グラフ 2" xfId="455"/>
    <cellStyle name="_Column4_countermeasure_jianbo_Jan_New sample countermeasure.xls グラフ 2 2" xfId="456"/>
    <cellStyle name="_Column4_countermeasure_jianbo_Jan_New sample countermeasure.xls グラフ 2-1" xfId="457"/>
    <cellStyle name="_Column4_countermeasure_jianbo_Jan_New sample countermeasure.xls グラフ 2-1 2" xfId="458"/>
    <cellStyle name="_Column4_countermeasure_jianbo_Jan_New sample countermeasure.xls グラフ 2-2" xfId="459"/>
    <cellStyle name="_Column4_countermeasure_jianbo_Jan_New sample countermeasure.xls グラフ 2-2 2" xfId="460"/>
    <cellStyle name="_Column4_countermeasure_jianbo_Jan_New sample countermeasure.xls グラフ 2-3" xfId="461"/>
    <cellStyle name="_Column4_countermeasure_jianbo_Jan_New sample countermeasure.xls グラフ 2-3 2" xfId="462"/>
    <cellStyle name="_Column4_countermeasure_jianbo_Jan_PD-Level2 Japan &amp; SE Asia Dec r" xfId="463"/>
    <cellStyle name="_Column4_countermeasure_jianbo_Jan_PD-Level2 Japan &amp; SE Asia Dec r 2" xfId="464"/>
    <cellStyle name="_Column4_countermeasure_jianbo_Jan_PD-Level2 Japan &amp; SE Asia Nov r" xfId="465"/>
    <cellStyle name="_Column4_countermeasure_jianbo_Jan_PD-Level2 Japan &amp; SE Asia Nov r 2" xfId="466"/>
    <cellStyle name="_Column4_Day One Deck - 1607 China" xfId="467"/>
    <cellStyle name="_Column4_Day One Deck - 1607 China 2" xfId="468"/>
    <cellStyle name="_Column4_DTS Budget Package 2007 09_26_06" xfId="469"/>
    <cellStyle name="_Column4_DTS Budget Package 2007 09_26_06 2" xfId="470"/>
    <cellStyle name="_Column4_DTS Budget Package 2007-Oct 3" xfId="471"/>
    <cellStyle name="_Column4_DTS Budget Package 2007-Oct 3 2" xfId="472"/>
    <cellStyle name="_Column4_DTS Risks  Oppor F8 V1" xfId="473"/>
    <cellStyle name="_Column4_DTS Risks  Oppor F8 V1 2" xfId="474"/>
    <cellStyle name="_Column4_Export Budget Package 2007 09_18_06" xfId="475"/>
    <cellStyle name="_Column4_Export Budget Package 2007 09_18_06 2" xfId="476"/>
    <cellStyle name="_Column4_Export Budget Package 2007 09_25_06" xfId="477"/>
    <cellStyle name="_Column4_Export Budget Package 2007 09_25_06 2" xfId="478"/>
    <cellStyle name="_Column4_Flen" xfId="479"/>
    <cellStyle name="_Column4_Flen 2" xfId="480"/>
    <cellStyle name="_Column4_GPDLG Q1 outlook Jan 07" xfId="481"/>
    <cellStyle name="_Column4_GPDLG Q1 outlook Jan 07 2" xfId="482"/>
    <cellStyle name="_Column4_Group " xfId="483"/>
    <cellStyle name="_Column4_Group  2" xfId="484"/>
    <cellStyle name="_Column4_HENLG_OPSREVIEW 0107" xfId="485"/>
    <cellStyle name="_Column4_HENLG_OPSREVIEW 0107 2" xfId="486"/>
    <cellStyle name="_Column4_Italy" xfId="487"/>
    <cellStyle name="_Column4_Italy 2" xfId="488"/>
    <cellStyle name="_Column4_JAPAN" xfId="489"/>
    <cellStyle name="_Column4_JAPAN 2" xfId="490"/>
    <cellStyle name="_Column4_JAPAN_,0905 countermeasure kishimoto" xfId="491"/>
    <cellStyle name="_Column4_JAPAN_,0905 countermeasure kishimoto 2" xfId="492"/>
    <cellStyle name="_Column4_JAPAN_,0905 countermeasure kishimoto.xls グラフ 1" xfId="493"/>
    <cellStyle name="_Column4_JAPAN_,0905 countermeasure kishimoto.xls グラフ 1 2" xfId="494"/>
    <cellStyle name="_Column4_JAPAN_,0905 countermeasure kishimoto.xls グラフ 2" xfId="495"/>
    <cellStyle name="_Column4_JAPAN_,0905 countermeasure kishimoto.xls グラフ 2 2" xfId="496"/>
    <cellStyle name="_Column4_JAPAN_,1005 countermeasure kishimoto" xfId="497"/>
    <cellStyle name="_Column4_JAPAN_,1005 countermeasure kishimoto 2" xfId="498"/>
    <cellStyle name="_Column4_JAPAN_,1005 countermeasure kishimoto.xls グラフ 1" xfId="499"/>
    <cellStyle name="_Column4_JAPAN_,1005 countermeasure kishimoto.xls グラフ 1 2" xfId="500"/>
    <cellStyle name="_Column4_JAPAN_,1005 countermeasure kishimoto.xls グラフ 2" xfId="501"/>
    <cellStyle name="_Column4_JAPAN_,1005 countermeasure kishimoto.xls グラフ 2 2" xfId="502"/>
    <cellStyle name="_Column4_JAPAN_,1105 countermeasure kishimoto" xfId="503"/>
    <cellStyle name="_Column4_JAPAN_,1105 countermeasure kishimoto 2" xfId="504"/>
    <cellStyle name="_Column4_JAPAN_,1105 countermeasure kishimoto.xls グラフ 1" xfId="505"/>
    <cellStyle name="_Column4_JAPAN_,1105 countermeasure kishimoto.xls グラフ 1 2" xfId="506"/>
    <cellStyle name="_Column4_JAPAN_,1105 countermeasure kishimoto.xls グラフ 2" xfId="507"/>
    <cellStyle name="_Column4_JAPAN_,1105 countermeasure kishimoto.xls グラフ 2 2" xfId="508"/>
    <cellStyle name="_Column4_JAPAN_1205 countermeasure kishimoto.xls グラフ 1" xfId="509"/>
    <cellStyle name="_Column4_JAPAN_1205 countermeasure kishimoto.xls グラフ 1 2" xfId="510"/>
    <cellStyle name="_Column4_JAPAN_1205 countermeasure kishimoto.xls グラフ 1-1" xfId="511"/>
    <cellStyle name="_Column4_JAPAN_1205 countermeasure kishimoto.xls グラフ 1-1 2" xfId="512"/>
    <cellStyle name="_Column4_JAPAN_1205 countermeasure kishimoto.xls グラフ 1-2" xfId="513"/>
    <cellStyle name="_Column4_JAPAN_1205 countermeasure kishimoto.xls グラフ 1-2 2" xfId="514"/>
    <cellStyle name="_Column4_JAPAN_1205 countermeasure kishimoto.xls グラフ 1-3" xfId="515"/>
    <cellStyle name="_Column4_JAPAN_1205 countermeasure kishimoto.xls グラフ 1-3 2" xfId="516"/>
    <cellStyle name="_Column4_JAPAN_1205 countermeasure kishimoto.xls グラフ 2" xfId="517"/>
    <cellStyle name="_Column4_JAPAN_1205 countermeasure kishimoto.xls グラフ 2 2" xfId="518"/>
    <cellStyle name="_Column4_JAPAN_1205 countermeasure kishimoto.xls グラフ 2-1" xfId="519"/>
    <cellStyle name="_Column4_JAPAN_1205 countermeasure kishimoto.xls グラフ 2-1 2" xfId="520"/>
    <cellStyle name="_Column4_JAPAN_1205 countermeasure kishimoto.xls グラフ 2-2" xfId="521"/>
    <cellStyle name="_Column4_JAPAN_1205 countermeasure kishimoto.xls グラフ 2-2 2" xfId="522"/>
    <cellStyle name="_Column4_JAPAN_1205 countermeasure kishimoto.xls グラフ 2-3" xfId="523"/>
    <cellStyle name="_Column4_JAPAN_1205 countermeasure kishimoto.xls グラフ 2-3 2" xfId="524"/>
    <cellStyle name="_Column4_JAPAN_Feedback countermeasure-Nov 2005-William" xfId="525"/>
    <cellStyle name="_Column4_JAPAN_Feedback countermeasure-Nov 2005-William 2" xfId="526"/>
    <cellStyle name="_Column4_JAPAN_New　Countermeasure　QC&amp;CD0509" xfId="527"/>
    <cellStyle name="_Column4_JAPAN_New　Countermeasure　QC&amp;CD0509 2" xfId="528"/>
    <cellStyle name="_Column4_JAPAN_New　Countermeasure　QC&amp;CD0509.xls グラフ 1" xfId="529"/>
    <cellStyle name="_Column4_JAPAN_New　Countermeasure　QC&amp;CD0509.xls グラフ 1 2" xfId="530"/>
    <cellStyle name="_Column4_JAPAN_New　Countermeasure　QC&amp;CD0509.xls グラフ 2" xfId="531"/>
    <cellStyle name="_Column4_JAPAN_New　Countermeasure　QC&amp;CD0509.xls グラフ 2 2" xfId="532"/>
    <cellStyle name="_Column4_JAPAN_New　Countermeasure　QC&amp;CD0511" xfId="533"/>
    <cellStyle name="_Column4_JAPAN_New　Countermeasure　QC&amp;CD0511 2" xfId="534"/>
    <cellStyle name="_Column4_JAPAN_New　Countermeasure　QC&amp;CD0511.xls グラフ 1" xfId="535"/>
    <cellStyle name="_Column4_JAPAN_New　Countermeasure　QC&amp;CD0511.xls グラフ 1 2" xfId="536"/>
    <cellStyle name="_Column4_JAPAN_New　Countermeasure　QC&amp;CD0511.xls グラフ 2" xfId="537"/>
    <cellStyle name="_Column4_JAPAN_New　Countermeasure　QC&amp;CD0511.xls グラフ 2 2" xfId="538"/>
    <cellStyle name="_Column4_JAPAN_New sample countermeasure" xfId="539"/>
    <cellStyle name="_Column4_JAPAN_New sample countermeasure 2" xfId="540"/>
    <cellStyle name="_Column4_JAPAN_New sample countermeasure.xls グラフ 1" xfId="541"/>
    <cellStyle name="_Column4_JAPAN_New sample countermeasure.xls グラフ 1 2" xfId="542"/>
    <cellStyle name="_Column4_JAPAN_New sample countermeasure.xls グラフ 1-1" xfId="543"/>
    <cellStyle name="_Column4_JAPAN_New sample countermeasure.xls グラフ 1-1 2" xfId="544"/>
    <cellStyle name="_Column4_JAPAN_New sample countermeasure.xls グラフ 1-2" xfId="545"/>
    <cellStyle name="_Column4_JAPAN_New sample countermeasure.xls グラフ 1-2 2" xfId="546"/>
    <cellStyle name="_Column4_JAPAN_New sample countermeasure.xls グラフ 1-3" xfId="547"/>
    <cellStyle name="_Column4_JAPAN_New sample countermeasure.xls グラフ 1-3 2" xfId="548"/>
    <cellStyle name="_Column4_JAPAN_New sample countermeasure.xls グラフ 2" xfId="549"/>
    <cellStyle name="_Column4_JAPAN_New sample countermeasure.xls グラフ 2 2" xfId="550"/>
    <cellStyle name="_Column4_JAPAN_New sample countermeasure.xls グラフ 2-1" xfId="551"/>
    <cellStyle name="_Column4_JAPAN_New sample countermeasure.xls グラフ 2-1 2" xfId="552"/>
    <cellStyle name="_Column4_JAPAN_New sample countermeasure.xls グラフ 2-2" xfId="553"/>
    <cellStyle name="_Column4_JAPAN_New sample countermeasure.xls グラフ 2-2 2" xfId="554"/>
    <cellStyle name="_Column4_JAPAN_New sample countermeasure.xls グラフ 2-3" xfId="555"/>
    <cellStyle name="_Column4_JAPAN_New sample countermeasure.xls グラフ 2-3 2" xfId="556"/>
    <cellStyle name="_Column4_JAPAN_PD-Level2 Japan &amp; SE Asia Dec r" xfId="557"/>
    <cellStyle name="_Column4_JAPAN_PD-Level2 Japan &amp; SE Asia Dec r 2" xfId="558"/>
    <cellStyle name="_Column4_JAPAN_PD-Level2 Japan &amp; SE Asia Nov r" xfId="559"/>
    <cellStyle name="_Column4_JAPAN_PD-Level2 Japan &amp; SE Asia Nov r 2" xfId="560"/>
    <cellStyle name="_Column4_Juarez" xfId="561"/>
    <cellStyle name="_Column4_Juarez 2" xfId="562"/>
    <cellStyle name="_Column4_LCR Sourcing Funnel - AP - 2-Aug-2005" xfId="563"/>
    <cellStyle name="_Column4_LCR Sourcing Funnel - AP - 2-Aug-2005 2" xfId="564"/>
    <cellStyle name="_Column4_LCR Sourcing Funnel - AP - 6-Sep-2005" xfId="565"/>
    <cellStyle name="_Column4_LCR Sourcing Funnel - AP - 6-Sep-2005 2" xfId="566"/>
    <cellStyle name="_Column4_LCR Sourcing Funnel - AP - 8-Aug-2005" xfId="567"/>
    <cellStyle name="_Column4_LCR Sourcing Funnel - AP - 8-Aug-2005 2" xfId="568"/>
    <cellStyle name="_Column4_Level2 Japan  SE Asia Mar" xfId="569"/>
    <cellStyle name="_Column4_Level2 Japan  SE Asia Mar 2" xfId="570"/>
    <cellStyle name="_Column4_Main" xfId="571"/>
    <cellStyle name="_Column4_Main 2" xfId="572"/>
    <cellStyle name="_Column4_Mthly Booking Var Expl" xfId="573"/>
    <cellStyle name="_Column4_Mthly Booking Var Expl 2" xfId="574"/>
    <cellStyle name="_Column4_Mthly Sales Var Expl" xfId="575"/>
    <cellStyle name="_Column4_Mthly Sales Var Expl 2" xfId="576"/>
    <cellStyle name="_Column4_PD-Level2 Japan  SE Asia" xfId="577"/>
    <cellStyle name="_Column4_PD-Level2 Japan  SE Asia 2" xfId="578"/>
    <cellStyle name="_Column4_PD-Level2 Japan  SE Asia Jul r (2)" xfId="579"/>
    <cellStyle name="_Column4_PD-Level2 Japan  SE Asia Jul r (2) 2" xfId="580"/>
    <cellStyle name="_Column4_PD-Level2 Japan  SE Asia_,0905 countermeasure kishimoto" xfId="581"/>
    <cellStyle name="_Column4_PD-Level2 Japan  SE Asia_,0905 countermeasure kishimoto 2" xfId="582"/>
    <cellStyle name="_Column4_PD-Level2 Japan  SE Asia_,0905 countermeasure kishimoto.xls グラフ 1" xfId="583"/>
    <cellStyle name="_Column4_PD-Level2 Japan  SE Asia_,0905 countermeasure kishimoto.xls グラフ 1 2" xfId="584"/>
    <cellStyle name="_Column4_PD-Level2 Japan  SE Asia_,0905 countermeasure kishimoto.xls グラフ 2" xfId="585"/>
    <cellStyle name="_Column4_PD-Level2 Japan  SE Asia_,0905 countermeasure kishimoto.xls グラフ 2 2" xfId="586"/>
    <cellStyle name="_Column4_PD-Level2 Japan  SE Asia_,1005 countermeasure kishimoto" xfId="587"/>
    <cellStyle name="_Column4_PD-Level2 Japan  SE Asia_,1005 countermeasure kishimoto 2" xfId="588"/>
    <cellStyle name="_Column4_PD-Level2 Japan  SE Asia_,1005 countermeasure kishimoto.xls グラフ 1" xfId="589"/>
    <cellStyle name="_Column4_PD-Level2 Japan  SE Asia_,1005 countermeasure kishimoto.xls グラフ 1 2" xfId="590"/>
    <cellStyle name="_Column4_PD-Level2 Japan  SE Asia_,1005 countermeasure kishimoto.xls グラフ 2" xfId="591"/>
    <cellStyle name="_Column4_PD-Level2 Japan  SE Asia_,1005 countermeasure kishimoto.xls グラフ 2 2" xfId="592"/>
    <cellStyle name="_Column4_PD-Level2 Japan  SE Asia_,1105 countermeasure kishimoto" xfId="593"/>
    <cellStyle name="_Column4_PD-Level2 Japan  SE Asia_,1105 countermeasure kishimoto 2" xfId="594"/>
    <cellStyle name="_Column4_PD-Level2 Japan  SE Asia_,1105 countermeasure kishimoto.xls グラフ 1" xfId="595"/>
    <cellStyle name="_Column4_PD-Level2 Japan  SE Asia_,1105 countermeasure kishimoto.xls グラフ 1 2" xfId="596"/>
    <cellStyle name="_Column4_PD-Level2 Japan  SE Asia_,1105 countermeasure kishimoto.xls グラフ 2" xfId="597"/>
    <cellStyle name="_Column4_PD-Level2 Japan  SE Asia_,1105 countermeasure kishimoto.xls グラフ 2 2" xfId="598"/>
    <cellStyle name="_Column4_PD-Level2 Japan  SE Asia_1205 countermeasure kishimoto.xls グラフ 1" xfId="599"/>
    <cellStyle name="_Column4_PD-Level2 Japan  SE Asia_1205 countermeasure kishimoto.xls グラフ 1 2" xfId="600"/>
    <cellStyle name="_Column4_PD-Level2 Japan  SE Asia_1205 countermeasure kishimoto.xls グラフ 1-1" xfId="601"/>
    <cellStyle name="_Column4_PD-Level2 Japan  SE Asia_1205 countermeasure kishimoto.xls グラフ 1-1 2" xfId="602"/>
    <cellStyle name="_Column4_PD-Level2 Japan  SE Asia_1205 countermeasure kishimoto.xls グラフ 1-2" xfId="603"/>
    <cellStyle name="_Column4_PD-Level2 Japan  SE Asia_1205 countermeasure kishimoto.xls グラフ 1-2 2" xfId="604"/>
    <cellStyle name="_Column4_PD-Level2 Japan  SE Asia_1205 countermeasure kishimoto.xls グラフ 1-3" xfId="605"/>
    <cellStyle name="_Column4_PD-Level2 Japan  SE Asia_1205 countermeasure kishimoto.xls グラフ 1-3 2" xfId="606"/>
    <cellStyle name="_Column4_PD-Level2 Japan  SE Asia_1205 countermeasure kishimoto.xls グラフ 2" xfId="607"/>
    <cellStyle name="_Column4_PD-Level2 Japan  SE Asia_1205 countermeasure kishimoto.xls グラフ 2 2" xfId="608"/>
    <cellStyle name="_Column4_PD-Level2 Japan  SE Asia_1205 countermeasure kishimoto.xls グラフ 2-1" xfId="609"/>
    <cellStyle name="_Column4_PD-Level2 Japan  SE Asia_1205 countermeasure kishimoto.xls グラフ 2-1 2" xfId="610"/>
    <cellStyle name="_Column4_PD-Level2 Japan  SE Asia_1205 countermeasure kishimoto.xls グラフ 2-2" xfId="611"/>
    <cellStyle name="_Column4_PD-Level2 Japan  SE Asia_1205 countermeasure kishimoto.xls グラフ 2-2 2" xfId="612"/>
    <cellStyle name="_Column4_PD-Level2 Japan  SE Asia_1205 countermeasure kishimoto.xls グラフ 2-3" xfId="613"/>
    <cellStyle name="_Column4_PD-Level2 Japan  SE Asia_1205 countermeasure kishimoto.xls グラフ 2-3 2" xfId="614"/>
    <cellStyle name="_Column4_PD-Level2 Japan  SE Asia_Feedback countermeasure-Nov 2005-William" xfId="615"/>
    <cellStyle name="_Column4_PD-Level2 Japan  SE Asia_Feedback countermeasure-Nov 2005-William 2" xfId="616"/>
    <cellStyle name="_Column4_PD-Level2 Japan  SE Asia_New　Countermeasure　QC&amp;CD0509" xfId="617"/>
    <cellStyle name="_Column4_PD-Level2 Japan  SE Asia_New　Countermeasure　QC&amp;CD0509 2" xfId="618"/>
    <cellStyle name="_Column4_PD-Level2 Japan  SE Asia_New　Countermeasure　QC&amp;CD0509.xls グラフ 1" xfId="619"/>
    <cellStyle name="_Column4_PD-Level2 Japan  SE Asia_New　Countermeasure　QC&amp;CD0509.xls グラフ 1 2" xfId="620"/>
    <cellStyle name="_Column4_PD-Level2 Japan  SE Asia_New　Countermeasure　QC&amp;CD0509.xls グラフ 2" xfId="621"/>
    <cellStyle name="_Column4_PD-Level2 Japan  SE Asia_New　Countermeasure　QC&amp;CD0509.xls グラフ 2 2" xfId="622"/>
    <cellStyle name="_Column4_PD-Level2 Japan  SE Asia_New　Countermeasure　QC&amp;CD0511" xfId="623"/>
    <cellStyle name="_Column4_PD-Level2 Japan  SE Asia_New　Countermeasure　QC&amp;CD0511 2" xfId="624"/>
    <cellStyle name="_Column4_PD-Level2 Japan  SE Asia_New　Countermeasure　QC&amp;CD0511.xls グラフ 1" xfId="625"/>
    <cellStyle name="_Column4_PD-Level2 Japan  SE Asia_New　Countermeasure　QC&amp;CD0511.xls グラフ 1 2" xfId="626"/>
    <cellStyle name="_Column4_PD-Level2 Japan  SE Asia_New　Countermeasure　QC&amp;CD0511.xls グラフ 2" xfId="627"/>
    <cellStyle name="_Column4_PD-Level2 Japan  SE Asia_New　Countermeasure　QC&amp;CD0511.xls グラフ 2 2" xfId="628"/>
    <cellStyle name="_Column4_PD-Level2 Japan  SE Asia_New sample countermeasure" xfId="629"/>
    <cellStyle name="_Column4_PD-Level2 Japan  SE Asia_New sample countermeasure 2" xfId="630"/>
    <cellStyle name="_Column4_PD-Level2 Japan  SE Asia_New sample countermeasure.xls グラフ 1" xfId="631"/>
    <cellStyle name="_Column4_PD-Level2 Japan  SE Asia_New sample countermeasure.xls グラフ 1 2" xfId="632"/>
    <cellStyle name="_Column4_PD-Level2 Japan  SE Asia_New sample countermeasure.xls グラフ 1-1" xfId="633"/>
    <cellStyle name="_Column4_PD-Level2 Japan  SE Asia_New sample countermeasure.xls グラフ 1-1 2" xfId="634"/>
    <cellStyle name="_Column4_PD-Level2 Japan  SE Asia_New sample countermeasure.xls グラフ 1-2" xfId="635"/>
    <cellStyle name="_Column4_PD-Level2 Japan  SE Asia_New sample countermeasure.xls グラフ 1-2 2" xfId="636"/>
    <cellStyle name="_Column4_PD-Level2 Japan  SE Asia_New sample countermeasure.xls グラフ 1-3" xfId="637"/>
    <cellStyle name="_Column4_PD-Level2 Japan  SE Asia_New sample countermeasure.xls グラフ 1-3 2" xfId="638"/>
    <cellStyle name="_Column4_PD-Level2 Japan  SE Asia_New sample countermeasure.xls グラフ 2" xfId="639"/>
    <cellStyle name="_Column4_PD-Level2 Japan  SE Asia_New sample countermeasure.xls グラフ 2 2" xfId="640"/>
    <cellStyle name="_Column4_PD-Level2 Japan  SE Asia_New sample countermeasure.xls グラフ 2-1" xfId="641"/>
    <cellStyle name="_Column4_PD-Level2 Japan  SE Asia_New sample countermeasure.xls グラフ 2-1 2" xfId="642"/>
    <cellStyle name="_Column4_PD-Level2 Japan  SE Asia_New sample countermeasure.xls グラフ 2-2" xfId="643"/>
    <cellStyle name="_Column4_PD-Level2 Japan  SE Asia_New sample countermeasure.xls グラフ 2-2 2" xfId="644"/>
    <cellStyle name="_Column4_PD-Level2 Japan  SE Asia_New sample countermeasure.xls グラフ 2-3" xfId="645"/>
    <cellStyle name="_Column4_PD-Level2 Japan  SE Asia_New sample countermeasure.xls グラフ 2-3 2" xfId="646"/>
    <cellStyle name="_Column4_PD-Level2 Japan  SE Asia_PD-Level2 Japan &amp; SE Asia Dec r" xfId="647"/>
    <cellStyle name="_Column4_PD-Level2 Japan  SE Asia_PD-Level2 Japan &amp; SE Asia Dec r 2" xfId="648"/>
    <cellStyle name="_Column4_PD-Level2 Japan  SE Asia_PD-Level2 Japan &amp; SE Asia Nov r" xfId="649"/>
    <cellStyle name="_Column4_PD-Level2 Japan  SE Asia_PD-Level2 Japan &amp; SE Asia Nov r 2" xfId="650"/>
    <cellStyle name="_Column4_Risks  Oppor F8 V1" xfId="651"/>
    <cellStyle name="_Column4_Risks  Oppor F8 V1 2" xfId="652"/>
    <cellStyle name="_Column4_Rock" xfId="653"/>
    <cellStyle name="_Column4_Rock 2" xfId="654"/>
    <cellStyle name="_Column4_Rock_1 - Sales OP WC Actuals" xfId="655"/>
    <cellStyle name="_Column4_Rock_1 - Sales OP WC Actuals 2" xfId="656"/>
    <cellStyle name="_Column4_Rockford" xfId="657"/>
    <cellStyle name="_Column4_Rockford 2" xfId="658"/>
    <cellStyle name="_Column4_Shared Service" xfId="659"/>
    <cellStyle name="_Column4_Shared Service 2" xfId="660"/>
    <cellStyle name="_Column4_Sheet1" xfId="661"/>
    <cellStyle name="_Column4_Sheet1 2" xfId="662"/>
    <cellStyle name="_Column4_Std Wk 2005.07.04" xfId="663"/>
    <cellStyle name="_Column4_Std Wk 2005.07.04 2" xfId="664"/>
    <cellStyle name="_Column4_StdWk(Kishimoto)05,10" xfId="665"/>
    <cellStyle name="_Column4_StdWk(Kishimoto)05,10 2" xfId="666"/>
    <cellStyle name="_Column5" xfId="667"/>
    <cellStyle name="_Column5 2" xfId="668"/>
    <cellStyle name="_Column6" xfId="669"/>
    <cellStyle name="_Column6 2" xfId="670"/>
    <cellStyle name="_Column7" xfId="671"/>
    <cellStyle name="_Column7 2" xfId="672"/>
    <cellStyle name="_CustomProjectTracker" xfId="673"/>
    <cellStyle name="_CustomProjectTracker 2" xfId="674"/>
    <cellStyle name="_CustomProjectTracker_Jan_2010" xfId="675"/>
    <cellStyle name="_CustomProjectTracker_Jan_2010 2" xfId="676"/>
    <cellStyle name="_Data" xfId="677"/>
    <cellStyle name="_Data 2" xfId="678"/>
    <cellStyle name="_Data_,0905 countermeasure kishimoto" xfId="679"/>
    <cellStyle name="_Data_,0905 countermeasure kishimoto 2" xfId="680"/>
    <cellStyle name="_Data_,0905 countermeasure kishimoto.xls グラフ 1" xfId="681"/>
    <cellStyle name="_Data_,0905 countermeasure kishimoto.xls グラフ 1 2" xfId="682"/>
    <cellStyle name="_Data_,0905 countermeasure kishimoto.xls グラフ 2" xfId="683"/>
    <cellStyle name="_Data_,0905 countermeasure kishimoto.xls グラフ 2 2" xfId="684"/>
    <cellStyle name="_Data_,1005 countermeasure kishimoto" xfId="685"/>
    <cellStyle name="_Data_,1005 countermeasure kishimoto 2" xfId="686"/>
    <cellStyle name="_Data_,1005 countermeasure kishimoto.xls グラフ 1" xfId="687"/>
    <cellStyle name="_Data_,1005 countermeasure kishimoto.xls グラフ 1 2" xfId="688"/>
    <cellStyle name="_Data_,1005 countermeasure kishimoto.xls グラフ 2" xfId="689"/>
    <cellStyle name="_Data_,1005 countermeasure kishimoto.xls グラフ 2 2" xfId="690"/>
    <cellStyle name="_Data_,1105 countermeasure kishimoto" xfId="691"/>
    <cellStyle name="_Data_,1105 countermeasure kishimoto 2" xfId="692"/>
    <cellStyle name="_Data_,1105 countermeasure kishimoto.xls グラフ 1" xfId="693"/>
    <cellStyle name="_Data_,1105 countermeasure kishimoto.xls グラフ 1 2" xfId="694"/>
    <cellStyle name="_Data_,1105 countermeasure kishimoto.xls グラフ 2" xfId="695"/>
    <cellStyle name="_Data_,1105 countermeasure kishimoto.xls グラフ 2 2" xfId="696"/>
    <cellStyle name="_Data_1205 countermeasure kishimoto.xls グラフ 1" xfId="697"/>
    <cellStyle name="_Data_1205 countermeasure kishimoto.xls グラフ 1 2" xfId="698"/>
    <cellStyle name="_Data_1205 countermeasure kishimoto.xls グラフ 1-1" xfId="699"/>
    <cellStyle name="_Data_1205 countermeasure kishimoto.xls グラフ 1-1 2" xfId="700"/>
    <cellStyle name="_Data_1205 countermeasure kishimoto.xls グラフ 1-2" xfId="701"/>
    <cellStyle name="_Data_1205 countermeasure kishimoto.xls グラフ 1-2 2" xfId="702"/>
    <cellStyle name="_Data_1205 countermeasure kishimoto.xls グラフ 1-3" xfId="703"/>
    <cellStyle name="_Data_1205 countermeasure kishimoto.xls グラフ 1-3 2" xfId="704"/>
    <cellStyle name="_Data_1205 countermeasure kishimoto.xls グラフ 2" xfId="705"/>
    <cellStyle name="_Data_1205 countermeasure kishimoto.xls グラフ 2 2" xfId="706"/>
    <cellStyle name="_Data_1205 countermeasure kishimoto.xls グラフ 2-1" xfId="707"/>
    <cellStyle name="_Data_1205 countermeasure kishimoto.xls グラフ 2-1 2" xfId="708"/>
    <cellStyle name="_Data_1205 countermeasure kishimoto.xls グラフ 2-2" xfId="709"/>
    <cellStyle name="_Data_1205 countermeasure kishimoto.xls グラフ 2-2 2" xfId="710"/>
    <cellStyle name="_Data_1205 countermeasure kishimoto.xls グラフ 2-3" xfId="711"/>
    <cellStyle name="_Data_1205 countermeasure kishimoto.xls グラフ 2-3 2" xfId="712"/>
    <cellStyle name="_Data_Feedback countermeasure-Nov 2005-William" xfId="713"/>
    <cellStyle name="_Data_Feedback countermeasure-Nov 2005-William 2" xfId="714"/>
    <cellStyle name="_Data_New　Countermeasure　QC&amp;CD0509" xfId="715"/>
    <cellStyle name="_Data_New　Countermeasure　QC&amp;CD0509 2" xfId="716"/>
    <cellStyle name="_Data_New　Countermeasure　QC&amp;CD0509.xls グラフ 1" xfId="717"/>
    <cellStyle name="_Data_New　Countermeasure　QC&amp;CD0509.xls グラフ 1 2" xfId="718"/>
    <cellStyle name="_Data_New　Countermeasure　QC&amp;CD0509.xls グラフ 2" xfId="719"/>
    <cellStyle name="_Data_New　Countermeasure　QC&amp;CD0509.xls グラフ 2 2" xfId="720"/>
    <cellStyle name="_Data_New　Countermeasure　QC&amp;CD0511" xfId="721"/>
    <cellStyle name="_Data_New　Countermeasure　QC&amp;CD0511 2" xfId="722"/>
    <cellStyle name="_Data_New　Countermeasure　QC&amp;CD0511.xls グラフ 1" xfId="723"/>
    <cellStyle name="_Data_New　Countermeasure　QC&amp;CD0511.xls グラフ 1 2" xfId="724"/>
    <cellStyle name="_Data_New　Countermeasure　QC&amp;CD0511.xls グラフ 2" xfId="725"/>
    <cellStyle name="_Data_New　Countermeasure　QC&amp;CD0511.xls グラフ 2 2" xfId="726"/>
    <cellStyle name="_Data_New sample countermeasure" xfId="727"/>
    <cellStyle name="_Data_New sample countermeasure 2" xfId="728"/>
    <cellStyle name="_Data_New sample countermeasure.xls グラフ 1" xfId="729"/>
    <cellStyle name="_Data_New sample countermeasure.xls グラフ 1 2" xfId="730"/>
    <cellStyle name="_Data_New sample countermeasure.xls グラフ 1-1" xfId="731"/>
    <cellStyle name="_Data_New sample countermeasure.xls グラフ 1-1 2" xfId="732"/>
    <cellStyle name="_Data_New sample countermeasure.xls グラフ 1-2" xfId="733"/>
    <cellStyle name="_Data_New sample countermeasure.xls グラフ 1-2 2" xfId="734"/>
    <cellStyle name="_Data_New sample countermeasure.xls グラフ 1-3" xfId="735"/>
    <cellStyle name="_Data_New sample countermeasure.xls グラフ 1-3 2" xfId="736"/>
    <cellStyle name="_Data_New sample countermeasure.xls グラフ 2" xfId="737"/>
    <cellStyle name="_Data_New sample countermeasure.xls グラフ 2 2" xfId="738"/>
    <cellStyle name="_Data_New sample countermeasure.xls グラフ 2-1" xfId="739"/>
    <cellStyle name="_Data_New sample countermeasure.xls グラフ 2-1 2" xfId="740"/>
    <cellStyle name="_Data_New sample countermeasure.xls グラフ 2-2" xfId="741"/>
    <cellStyle name="_Data_New sample countermeasure.xls グラフ 2-2 2" xfId="742"/>
    <cellStyle name="_Data_New sample countermeasure.xls グラフ 2-3" xfId="743"/>
    <cellStyle name="_Data_New sample countermeasure.xls グラフ 2-3 2" xfId="744"/>
    <cellStyle name="_Data_PD-Level2 Japan &amp; SE Asia Dec r" xfId="745"/>
    <cellStyle name="_Data_PD-Level2 Japan &amp; SE Asia Dec r 2" xfId="746"/>
    <cellStyle name="_Data_PD-Level2 Japan &amp; SE Asia Nov r" xfId="747"/>
    <cellStyle name="_Data_PD-Level2 Japan &amp; SE Asia Nov r 2" xfId="748"/>
    <cellStyle name="_Data_Std Wk 2005.07.04" xfId="749"/>
    <cellStyle name="_Data_Std Wk 2005.07.04 2" xfId="750"/>
    <cellStyle name="_Data_StdWk(Kishimoto)05,10" xfId="751"/>
    <cellStyle name="_Data_StdWk(Kishimoto)05,10 2" xfId="752"/>
    <cellStyle name="_Data_オブジェクティブ　" xfId="753"/>
    <cellStyle name="_Data_オブジェクティブ　 2" xfId="754"/>
    <cellStyle name="_DEXIS Dental NA Monday week4-5 Topline Forecast (4)" xfId="755"/>
    <cellStyle name="_DEXIS Dental NA Monday week4-5 Topline Forecast (4) 2" xfId="756"/>
    <cellStyle name="_Euro KPI" xfId="757"/>
    <cellStyle name="_Euro KPI 2" xfId="758"/>
    <cellStyle name="_Feedback countermeasure-Nov 2005-William" xfId="759"/>
    <cellStyle name="_Feedback countermeasure-Nov 2005-William 2" xfId="760"/>
    <cellStyle name="_GVR Financial Package-Exec F7F" xfId="761"/>
    <cellStyle name="_GVR Financial Package-Exec F7F 2" xfId="762"/>
    <cellStyle name="_GVR Financial Package-Exec F7F_Day One Deck - 1607 China" xfId="763"/>
    <cellStyle name="_GVR Financial Package-Exec F7F_Day One Deck - 1607 China 2" xfId="764"/>
    <cellStyle name="_Header" xfId="765"/>
    <cellStyle name="_Header 2" xfId="766"/>
    <cellStyle name="_ICP OPAC Monthly Breakout_2006_P10_Final" xfId="767"/>
    <cellStyle name="_ICP OPAC Monthly Breakout_2006_P10_Final (2)" xfId="768"/>
    <cellStyle name="_ICP OPAC Monthly Breakout_2006_P10_Final (2) 2" xfId="769"/>
    <cellStyle name="_ICP OPAC Monthly Breakout_2006_P10_Final 2" xfId="770"/>
    <cellStyle name="_ICP OPAC Monthly Breakout_2006_P10_Final 3" xfId="771"/>
    <cellStyle name="_KOLC -  Strat Hire Detail - PWS" xfId="772"/>
    <cellStyle name="_KOLC -  Strat Hire Detail - PWS 2" xfId="773"/>
    <cellStyle name="_Mfg Variance Analysis to Group 071006" xfId="774"/>
    <cellStyle name="_Mfg Variance Analysis to Group 071006 2" xfId="775"/>
    <cellStyle name="_Mfg Variance Analysis to Group 071006_Day One Deck - 1607 China" xfId="776"/>
    <cellStyle name="_Mfg Variance Analysis to Group 071006_Day One Deck - 1607 China 2" xfId="777"/>
    <cellStyle name="_New　Countermeasure　QC&amp;CD0509" xfId="778"/>
    <cellStyle name="_New　Countermeasure　QC&amp;CD0509 2" xfId="779"/>
    <cellStyle name="_New　Countermeasure　QC&amp;CD0509.xls グラフ 1" xfId="780"/>
    <cellStyle name="_New　Countermeasure　QC&amp;CD0509.xls グラフ 1 2" xfId="781"/>
    <cellStyle name="_New　Countermeasure　QC&amp;CD0509.xls グラフ 2" xfId="782"/>
    <cellStyle name="_New　Countermeasure　QC&amp;CD0509.xls グラフ 2 2" xfId="783"/>
    <cellStyle name="_New　Countermeasure　QC&amp;CD0511" xfId="784"/>
    <cellStyle name="_New　Countermeasure　QC&amp;CD0511 2" xfId="785"/>
    <cellStyle name="_New　Countermeasure　QC&amp;CD0511.xls グラフ 1" xfId="786"/>
    <cellStyle name="_New　Countermeasure　QC&amp;CD0511.xls グラフ 1 2" xfId="787"/>
    <cellStyle name="_New　Countermeasure　QC&amp;CD0511.xls グラフ 2" xfId="788"/>
    <cellStyle name="_New　Countermeasure　QC&amp;CD0511.xls グラフ 2 2" xfId="789"/>
    <cellStyle name="_New sample countermeasure" xfId="790"/>
    <cellStyle name="_New sample countermeasure 2" xfId="791"/>
    <cellStyle name="_New sample countermeasure.xls グラフ 1" xfId="792"/>
    <cellStyle name="_New sample countermeasure.xls グラフ 1 2" xfId="793"/>
    <cellStyle name="_New sample countermeasure.xls グラフ 1-1" xfId="794"/>
    <cellStyle name="_New sample countermeasure.xls グラフ 1-1 2" xfId="795"/>
    <cellStyle name="_New sample countermeasure.xls グラフ 1-2" xfId="796"/>
    <cellStyle name="_New sample countermeasure.xls グラフ 1-2 2" xfId="797"/>
    <cellStyle name="_New sample countermeasure.xls グラフ 1-3" xfId="798"/>
    <cellStyle name="_New sample countermeasure.xls グラフ 1-3 2" xfId="799"/>
    <cellStyle name="_New sample countermeasure.xls グラフ 2" xfId="800"/>
    <cellStyle name="_New sample countermeasure.xls グラフ 2 2" xfId="801"/>
    <cellStyle name="_New sample countermeasure.xls グラフ 2-1" xfId="802"/>
    <cellStyle name="_New sample countermeasure.xls グラフ 2-1 2" xfId="803"/>
    <cellStyle name="_New sample countermeasure.xls グラフ 2-2" xfId="804"/>
    <cellStyle name="_New sample countermeasure.xls グラフ 2-2 2" xfId="805"/>
    <cellStyle name="_New sample countermeasure.xls グラフ 2-3" xfId="806"/>
    <cellStyle name="_New sample countermeasure.xls グラフ 2-3 2" xfId="807"/>
    <cellStyle name="_OCE 0706" xfId="808"/>
    <cellStyle name="_OCE 0706 2" xfId="809"/>
    <cellStyle name="_OCE 0706_Day One Deck - 1607 China" xfId="810"/>
    <cellStyle name="_OCE 0706_Day One Deck - 1607 China 2" xfId="811"/>
    <cellStyle name="_OPCO XXXXX Dental NA Monday week4-5 Topline Forecast" xfId="812"/>
    <cellStyle name="_OPCO XXXXX Dental NA Monday week4-5 Topline Forecast 2" xfId="813"/>
    <cellStyle name="_PD-Level2 Japan &amp; SE Asia Dec r" xfId="814"/>
    <cellStyle name="_PD-Level2 Japan &amp; SE Asia Dec r 2" xfId="815"/>
    <cellStyle name="_PD-Level2 Japan &amp; SE Asia Nov r" xfId="816"/>
    <cellStyle name="_PD-Level2 Japan &amp; SE Asia Nov r 2" xfId="817"/>
    <cellStyle name="_Pline data " xfId="818"/>
    <cellStyle name="_Pline data  2" xfId="819"/>
    <cellStyle name="_President's Letter Analysis Revised 0107- GVR" xfId="820"/>
    <cellStyle name="_President's Letter Analysis Revised 0107- GVR 2" xfId="821"/>
    <cellStyle name="_Profit Plan Deck_Group Staff_v2" xfId="822"/>
    <cellStyle name="_Profit Plan Deck_Group Staff_v2 2" xfId="823"/>
    <cellStyle name="_Profit Plan Deck_Group Staff_v3" xfId="824"/>
    <cellStyle name="_Profit Plan Deck_Group Staff_v3 2" xfId="825"/>
    <cellStyle name="_Row1" xfId="826"/>
    <cellStyle name="_Row1 2" xfId="827"/>
    <cellStyle name="_Row1_0702 Hengstler  Gap CloserQ1" xfId="828"/>
    <cellStyle name="_Row1_0702 Hengstler  Gap CloserQ1 2" xfId="829"/>
    <cellStyle name="_Row1_1 - Sales OP WC Actuals" xfId="830"/>
    <cellStyle name="_Row1_1 - Sales OP WC Actuals 2" xfId="831"/>
    <cellStyle name="_Row1_13 - R&amp;O" xfId="832"/>
    <cellStyle name="_Row1_13 - R&amp;O 2" xfId="833"/>
    <cellStyle name="_Row1_4 - Bridge to PFCST" xfId="834"/>
    <cellStyle name="_Row1_4 - Bridge to PFCST 2" xfId="835"/>
    <cellStyle name="_Row1_asia" xfId="836"/>
    <cellStyle name="_Row1_asia 2" xfId="837"/>
    <cellStyle name="_Row1_Brno" xfId="838"/>
    <cellStyle name="_Row1_Brno 2" xfId="839"/>
    <cellStyle name="_Row1_CHINA" xfId="840"/>
    <cellStyle name="_Row1_CHINA 2" xfId="841"/>
    <cellStyle name="_Row1_China TDK-HK" xfId="842"/>
    <cellStyle name="_Row1_China TDK-HK 2" xfId="843"/>
    <cellStyle name="_Row1_China TDM" xfId="844"/>
    <cellStyle name="_Row1_China TDM 2" xfId="845"/>
    <cellStyle name="_Row1_countermeasure_jianbo_Jan" xfId="846"/>
    <cellStyle name="_Row1_countermeasure_jianbo_Jan 2" xfId="847"/>
    <cellStyle name="_Row1_countermeasure_jianbo_Jan_,0905 countermeasure kishimoto" xfId="848"/>
    <cellStyle name="_Row1_countermeasure_jianbo_Jan_,0905 countermeasure kishimoto 2" xfId="849"/>
    <cellStyle name="_Row1_countermeasure_jianbo_Jan_,0905 countermeasure kishimoto.xls グラフ 1" xfId="850"/>
    <cellStyle name="_Row1_countermeasure_jianbo_Jan_,0905 countermeasure kishimoto.xls グラフ 1 2" xfId="851"/>
    <cellStyle name="_Row1_countermeasure_jianbo_Jan_,0905 countermeasure kishimoto.xls グラフ 2" xfId="852"/>
    <cellStyle name="_Row1_countermeasure_jianbo_Jan_,0905 countermeasure kishimoto.xls グラフ 2 2" xfId="853"/>
    <cellStyle name="_Row1_countermeasure_jianbo_Jan_,1005 countermeasure kishimoto" xfId="854"/>
    <cellStyle name="_Row1_countermeasure_jianbo_Jan_,1005 countermeasure kishimoto 2" xfId="855"/>
    <cellStyle name="_Row1_countermeasure_jianbo_Jan_,1005 countermeasure kishimoto.xls グラフ 1" xfId="856"/>
    <cellStyle name="_Row1_countermeasure_jianbo_Jan_,1005 countermeasure kishimoto.xls グラフ 1 2" xfId="857"/>
    <cellStyle name="_Row1_countermeasure_jianbo_Jan_,1005 countermeasure kishimoto.xls グラフ 2" xfId="858"/>
    <cellStyle name="_Row1_countermeasure_jianbo_Jan_,1005 countermeasure kishimoto.xls グラフ 2 2" xfId="859"/>
    <cellStyle name="_Row1_countermeasure_jianbo_Jan_,1105 countermeasure kishimoto" xfId="860"/>
    <cellStyle name="_Row1_countermeasure_jianbo_Jan_,1105 countermeasure kishimoto 2" xfId="861"/>
    <cellStyle name="_Row1_countermeasure_jianbo_Jan_,1105 countermeasure kishimoto.xls グラフ 1" xfId="862"/>
    <cellStyle name="_Row1_countermeasure_jianbo_Jan_,1105 countermeasure kishimoto.xls グラフ 1 2" xfId="863"/>
    <cellStyle name="_Row1_countermeasure_jianbo_Jan_,1105 countermeasure kishimoto.xls グラフ 2" xfId="864"/>
    <cellStyle name="_Row1_countermeasure_jianbo_Jan_,1105 countermeasure kishimoto.xls グラフ 2 2" xfId="865"/>
    <cellStyle name="_Row1_countermeasure_jianbo_Jan_1205 countermeasure kishimoto.xls グラフ 1" xfId="866"/>
    <cellStyle name="_Row1_countermeasure_jianbo_Jan_1205 countermeasure kishimoto.xls グラフ 1 2" xfId="867"/>
    <cellStyle name="_Row1_countermeasure_jianbo_Jan_1205 countermeasure kishimoto.xls グラフ 1-1" xfId="868"/>
    <cellStyle name="_Row1_countermeasure_jianbo_Jan_1205 countermeasure kishimoto.xls グラフ 1-1 2" xfId="869"/>
    <cellStyle name="_Row1_countermeasure_jianbo_Jan_1205 countermeasure kishimoto.xls グラフ 1-2" xfId="870"/>
    <cellStyle name="_Row1_countermeasure_jianbo_Jan_1205 countermeasure kishimoto.xls グラフ 1-2 2" xfId="871"/>
    <cellStyle name="_Row1_countermeasure_jianbo_Jan_1205 countermeasure kishimoto.xls グラフ 1-3" xfId="872"/>
    <cellStyle name="_Row1_countermeasure_jianbo_Jan_1205 countermeasure kishimoto.xls グラフ 1-3 2" xfId="873"/>
    <cellStyle name="_Row1_countermeasure_jianbo_Jan_1205 countermeasure kishimoto.xls グラフ 2" xfId="874"/>
    <cellStyle name="_Row1_countermeasure_jianbo_Jan_1205 countermeasure kishimoto.xls グラフ 2 2" xfId="875"/>
    <cellStyle name="_Row1_countermeasure_jianbo_Jan_1205 countermeasure kishimoto.xls グラフ 2-1" xfId="876"/>
    <cellStyle name="_Row1_countermeasure_jianbo_Jan_1205 countermeasure kishimoto.xls グラフ 2-1 2" xfId="877"/>
    <cellStyle name="_Row1_countermeasure_jianbo_Jan_1205 countermeasure kishimoto.xls グラフ 2-2" xfId="878"/>
    <cellStyle name="_Row1_countermeasure_jianbo_Jan_1205 countermeasure kishimoto.xls グラフ 2-2 2" xfId="879"/>
    <cellStyle name="_Row1_countermeasure_jianbo_Jan_1205 countermeasure kishimoto.xls グラフ 2-3" xfId="880"/>
    <cellStyle name="_Row1_countermeasure_jianbo_Jan_1205 countermeasure kishimoto.xls グラフ 2-3 2" xfId="881"/>
    <cellStyle name="_Row1_countermeasure_jianbo_Jan_Feedback countermeasure-Nov 2005-William" xfId="882"/>
    <cellStyle name="_Row1_countermeasure_jianbo_Jan_Feedback countermeasure-Nov 2005-William 2" xfId="883"/>
    <cellStyle name="_Row1_countermeasure_jianbo_Jan_New　Countermeasure　QC&amp;CD0509" xfId="884"/>
    <cellStyle name="_Row1_countermeasure_jianbo_Jan_New　Countermeasure　QC&amp;CD0509 2" xfId="885"/>
    <cellStyle name="_Row1_countermeasure_jianbo_Jan_New　Countermeasure　QC&amp;CD0509.xls グラフ 1" xfId="886"/>
    <cellStyle name="_Row1_countermeasure_jianbo_Jan_New　Countermeasure　QC&amp;CD0509.xls グラフ 1 2" xfId="887"/>
    <cellStyle name="_Row1_countermeasure_jianbo_Jan_New　Countermeasure　QC&amp;CD0509.xls グラフ 2" xfId="888"/>
    <cellStyle name="_Row1_countermeasure_jianbo_Jan_New　Countermeasure　QC&amp;CD0509.xls グラフ 2 2" xfId="889"/>
    <cellStyle name="_Row1_countermeasure_jianbo_Jan_New　Countermeasure　QC&amp;CD0511" xfId="890"/>
    <cellStyle name="_Row1_countermeasure_jianbo_Jan_New　Countermeasure　QC&amp;CD0511 2" xfId="891"/>
    <cellStyle name="_Row1_countermeasure_jianbo_Jan_New　Countermeasure　QC&amp;CD0511.xls グラフ 1" xfId="892"/>
    <cellStyle name="_Row1_countermeasure_jianbo_Jan_New　Countermeasure　QC&amp;CD0511.xls グラフ 1 2" xfId="893"/>
    <cellStyle name="_Row1_countermeasure_jianbo_Jan_New　Countermeasure　QC&amp;CD0511.xls グラフ 2" xfId="894"/>
    <cellStyle name="_Row1_countermeasure_jianbo_Jan_New　Countermeasure　QC&amp;CD0511.xls グラフ 2 2" xfId="895"/>
    <cellStyle name="_Row1_countermeasure_jianbo_Jan_New sample countermeasure" xfId="896"/>
    <cellStyle name="_Row1_countermeasure_jianbo_Jan_New sample countermeasure 2" xfId="897"/>
    <cellStyle name="_Row1_countermeasure_jianbo_Jan_New sample countermeasure.xls グラフ 1" xfId="898"/>
    <cellStyle name="_Row1_countermeasure_jianbo_Jan_New sample countermeasure.xls グラフ 1 2" xfId="899"/>
    <cellStyle name="_Row1_countermeasure_jianbo_Jan_New sample countermeasure.xls グラフ 1-1" xfId="900"/>
    <cellStyle name="_Row1_countermeasure_jianbo_Jan_New sample countermeasure.xls グラフ 1-1 2" xfId="901"/>
    <cellStyle name="_Row1_countermeasure_jianbo_Jan_New sample countermeasure.xls グラフ 1-2" xfId="902"/>
    <cellStyle name="_Row1_countermeasure_jianbo_Jan_New sample countermeasure.xls グラフ 1-2 2" xfId="903"/>
    <cellStyle name="_Row1_countermeasure_jianbo_Jan_New sample countermeasure.xls グラフ 1-3" xfId="904"/>
    <cellStyle name="_Row1_countermeasure_jianbo_Jan_New sample countermeasure.xls グラフ 1-3 2" xfId="905"/>
    <cellStyle name="_Row1_countermeasure_jianbo_Jan_New sample countermeasure.xls グラフ 2" xfId="906"/>
    <cellStyle name="_Row1_countermeasure_jianbo_Jan_New sample countermeasure.xls グラフ 2 2" xfId="907"/>
    <cellStyle name="_Row1_countermeasure_jianbo_Jan_New sample countermeasure.xls グラフ 2-1" xfId="908"/>
    <cellStyle name="_Row1_countermeasure_jianbo_Jan_New sample countermeasure.xls グラフ 2-1 2" xfId="909"/>
    <cellStyle name="_Row1_countermeasure_jianbo_Jan_New sample countermeasure.xls グラフ 2-2" xfId="910"/>
    <cellStyle name="_Row1_countermeasure_jianbo_Jan_New sample countermeasure.xls グラフ 2-2 2" xfId="911"/>
    <cellStyle name="_Row1_countermeasure_jianbo_Jan_New sample countermeasure.xls グラフ 2-3" xfId="912"/>
    <cellStyle name="_Row1_countermeasure_jianbo_Jan_New sample countermeasure.xls グラフ 2-3 2" xfId="913"/>
    <cellStyle name="_Row1_countermeasure_jianbo_Jan_PD-Level2 Japan &amp; SE Asia Dec r" xfId="914"/>
    <cellStyle name="_Row1_countermeasure_jianbo_Jan_PD-Level2 Japan &amp; SE Asia Dec r 2" xfId="915"/>
    <cellStyle name="_Row1_countermeasure_jianbo_Jan_PD-Level2 Japan &amp; SE Asia Nov r" xfId="916"/>
    <cellStyle name="_Row1_countermeasure_jianbo_Jan_PD-Level2 Japan &amp; SE Asia Nov r 2" xfId="917"/>
    <cellStyle name="_Row1_Day One Deck - 1607 China" xfId="918"/>
    <cellStyle name="_Row1_Day One Deck - 1607 China 2" xfId="919"/>
    <cellStyle name="_Row1_DTS Budget Package 2007 09_26_06" xfId="920"/>
    <cellStyle name="_Row1_DTS Budget Package 2007 09_26_06 2" xfId="921"/>
    <cellStyle name="_Row1_DTS Budget Package 2007-Oct 3" xfId="922"/>
    <cellStyle name="_Row1_DTS Budget Package 2007-Oct 3 2" xfId="923"/>
    <cellStyle name="_Row1_DTS Risks  Oppor F8 V1" xfId="924"/>
    <cellStyle name="_Row1_DTS Risks  Oppor F8 V1 2" xfId="925"/>
    <cellStyle name="_Row1_Export Budget Package 2007 09_18_06" xfId="926"/>
    <cellStyle name="_Row1_Export Budget Package 2007 09_18_06 2" xfId="927"/>
    <cellStyle name="_Row1_Export Budget Package 2007 09_25_06" xfId="928"/>
    <cellStyle name="_Row1_Export Budget Package 2007 09_25_06 2" xfId="929"/>
    <cellStyle name="_Row1_Flen" xfId="930"/>
    <cellStyle name="_Row1_Flen 2" xfId="931"/>
    <cellStyle name="_Row1_GPDLG Q1 outlook Jan 07" xfId="932"/>
    <cellStyle name="_Row1_GPDLG Q1 outlook Jan 07 2" xfId="933"/>
    <cellStyle name="_Row1_Group " xfId="934"/>
    <cellStyle name="_Row1_Group  2" xfId="935"/>
    <cellStyle name="_Row1_HENLG_OPSREVIEW 0107" xfId="936"/>
    <cellStyle name="_Row1_HENLG_OPSREVIEW 0107 2" xfId="937"/>
    <cellStyle name="_Row1_Italy" xfId="938"/>
    <cellStyle name="_Row1_Italy 2" xfId="939"/>
    <cellStyle name="_Row1_JAPAN" xfId="940"/>
    <cellStyle name="_Row1_JAPAN 2" xfId="941"/>
    <cellStyle name="_Row1_JAPAN_,0905 countermeasure kishimoto" xfId="942"/>
    <cellStyle name="_Row1_JAPAN_,0905 countermeasure kishimoto 2" xfId="943"/>
    <cellStyle name="_Row1_JAPAN_,0905 countermeasure kishimoto.xls グラフ 1" xfId="944"/>
    <cellStyle name="_Row1_JAPAN_,0905 countermeasure kishimoto.xls グラフ 1 2" xfId="945"/>
    <cellStyle name="_Row1_JAPAN_,0905 countermeasure kishimoto.xls グラフ 2" xfId="946"/>
    <cellStyle name="_Row1_JAPAN_,0905 countermeasure kishimoto.xls グラフ 2 2" xfId="947"/>
    <cellStyle name="_Row1_JAPAN_,1005 countermeasure kishimoto" xfId="948"/>
    <cellStyle name="_Row1_JAPAN_,1005 countermeasure kishimoto 2" xfId="949"/>
    <cellStyle name="_Row1_JAPAN_,1005 countermeasure kishimoto.xls グラフ 1" xfId="950"/>
    <cellStyle name="_Row1_JAPAN_,1005 countermeasure kishimoto.xls グラフ 1 2" xfId="951"/>
    <cellStyle name="_Row1_JAPAN_,1005 countermeasure kishimoto.xls グラフ 2" xfId="952"/>
    <cellStyle name="_Row1_JAPAN_,1005 countermeasure kishimoto.xls グラフ 2 2" xfId="953"/>
    <cellStyle name="_Row1_JAPAN_,1105 countermeasure kishimoto" xfId="954"/>
    <cellStyle name="_Row1_JAPAN_,1105 countermeasure kishimoto 2" xfId="955"/>
    <cellStyle name="_Row1_JAPAN_,1105 countermeasure kishimoto.xls グラフ 1" xfId="956"/>
    <cellStyle name="_Row1_JAPAN_,1105 countermeasure kishimoto.xls グラフ 1 2" xfId="957"/>
    <cellStyle name="_Row1_JAPAN_,1105 countermeasure kishimoto.xls グラフ 2" xfId="958"/>
    <cellStyle name="_Row1_JAPAN_,1105 countermeasure kishimoto.xls グラフ 2 2" xfId="959"/>
    <cellStyle name="_Row1_JAPAN_1205 countermeasure kishimoto.xls グラフ 1" xfId="960"/>
    <cellStyle name="_Row1_JAPAN_1205 countermeasure kishimoto.xls グラフ 1 2" xfId="961"/>
    <cellStyle name="_Row1_JAPAN_1205 countermeasure kishimoto.xls グラフ 1-1" xfId="962"/>
    <cellStyle name="_Row1_JAPAN_1205 countermeasure kishimoto.xls グラフ 1-1 2" xfId="963"/>
    <cellStyle name="_Row1_JAPAN_1205 countermeasure kishimoto.xls グラフ 1-2" xfId="964"/>
    <cellStyle name="_Row1_JAPAN_1205 countermeasure kishimoto.xls グラフ 1-2 2" xfId="965"/>
    <cellStyle name="_Row1_JAPAN_1205 countermeasure kishimoto.xls グラフ 1-3" xfId="966"/>
    <cellStyle name="_Row1_JAPAN_1205 countermeasure kishimoto.xls グラフ 1-3 2" xfId="967"/>
    <cellStyle name="_Row1_JAPAN_1205 countermeasure kishimoto.xls グラフ 2" xfId="968"/>
    <cellStyle name="_Row1_JAPAN_1205 countermeasure kishimoto.xls グラフ 2 2" xfId="969"/>
    <cellStyle name="_Row1_JAPAN_1205 countermeasure kishimoto.xls グラフ 2-1" xfId="970"/>
    <cellStyle name="_Row1_JAPAN_1205 countermeasure kishimoto.xls グラフ 2-1 2" xfId="971"/>
    <cellStyle name="_Row1_JAPAN_1205 countermeasure kishimoto.xls グラフ 2-2" xfId="972"/>
    <cellStyle name="_Row1_JAPAN_1205 countermeasure kishimoto.xls グラフ 2-2 2" xfId="973"/>
    <cellStyle name="_Row1_JAPAN_1205 countermeasure kishimoto.xls グラフ 2-3" xfId="974"/>
    <cellStyle name="_Row1_JAPAN_1205 countermeasure kishimoto.xls グラフ 2-3 2" xfId="975"/>
    <cellStyle name="_Row1_JAPAN_Feedback countermeasure-Nov 2005-William" xfId="976"/>
    <cellStyle name="_Row1_JAPAN_Feedback countermeasure-Nov 2005-William 2" xfId="977"/>
    <cellStyle name="_Row1_JAPAN_New　Countermeasure　QC&amp;CD0509" xfId="978"/>
    <cellStyle name="_Row1_JAPAN_New　Countermeasure　QC&amp;CD0509 2" xfId="979"/>
    <cellStyle name="_Row1_JAPAN_New　Countermeasure　QC&amp;CD0509.xls グラフ 1" xfId="980"/>
    <cellStyle name="_Row1_JAPAN_New　Countermeasure　QC&amp;CD0509.xls グラフ 1 2" xfId="981"/>
    <cellStyle name="_Row1_JAPAN_New　Countermeasure　QC&amp;CD0509.xls グラフ 2" xfId="982"/>
    <cellStyle name="_Row1_JAPAN_New　Countermeasure　QC&amp;CD0509.xls グラフ 2 2" xfId="983"/>
    <cellStyle name="_Row1_JAPAN_New　Countermeasure　QC&amp;CD0511" xfId="984"/>
    <cellStyle name="_Row1_JAPAN_New　Countermeasure　QC&amp;CD0511 2" xfId="985"/>
    <cellStyle name="_Row1_JAPAN_New　Countermeasure　QC&amp;CD0511.xls グラフ 1" xfId="986"/>
    <cellStyle name="_Row1_JAPAN_New　Countermeasure　QC&amp;CD0511.xls グラフ 1 2" xfId="987"/>
    <cellStyle name="_Row1_JAPAN_New　Countermeasure　QC&amp;CD0511.xls グラフ 2" xfId="988"/>
    <cellStyle name="_Row1_JAPAN_New　Countermeasure　QC&amp;CD0511.xls グラフ 2 2" xfId="989"/>
    <cellStyle name="_Row1_JAPAN_New sample countermeasure" xfId="990"/>
    <cellStyle name="_Row1_JAPAN_New sample countermeasure 2" xfId="991"/>
    <cellStyle name="_Row1_JAPAN_New sample countermeasure.xls グラフ 1" xfId="992"/>
    <cellStyle name="_Row1_JAPAN_New sample countermeasure.xls グラフ 1 2" xfId="993"/>
    <cellStyle name="_Row1_JAPAN_New sample countermeasure.xls グラフ 1-1" xfId="994"/>
    <cellStyle name="_Row1_JAPAN_New sample countermeasure.xls グラフ 1-1 2" xfId="995"/>
    <cellStyle name="_Row1_JAPAN_New sample countermeasure.xls グラフ 1-2" xfId="996"/>
    <cellStyle name="_Row1_JAPAN_New sample countermeasure.xls グラフ 1-2 2" xfId="997"/>
    <cellStyle name="_Row1_JAPAN_New sample countermeasure.xls グラフ 1-3" xfId="998"/>
    <cellStyle name="_Row1_JAPAN_New sample countermeasure.xls グラフ 1-3 2" xfId="999"/>
    <cellStyle name="_Row1_JAPAN_New sample countermeasure.xls グラフ 2" xfId="1000"/>
    <cellStyle name="_Row1_JAPAN_New sample countermeasure.xls グラフ 2 2" xfId="1001"/>
    <cellStyle name="_Row1_JAPAN_New sample countermeasure.xls グラフ 2-1" xfId="1002"/>
    <cellStyle name="_Row1_JAPAN_New sample countermeasure.xls グラフ 2-1 2" xfId="1003"/>
    <cellStyle name="_Row1_JAPAN_New sample countermeasure.xls グラフ 2-2" xfId="1004"/>
    <cellStyle name="_Row1_JAPAN_New sample countermeasure.xls グラフ 2-2 2" xfId="1005"/>
    <cellStyle name="_Row1_JAPAN_New sample countermeasure.xls グラフ 2-3" xfId="1006"/>
    <cellStyle name="_Row1_JAPAN_New sample countermeasure.xls グラフ 2-3 2" xfId="1007"/>
    <cellStyle name="_Row1_JAPAN_PD-Level2 Japan &amp; SE Asia Dec r" xfId="1008"/>
    <cellStyle name="_Row1_JAPAN_PD-Level2 Japan &amp; SE Asia Dec r 2" xfId="1009"/>
    <cellStyle name="_Row1_JAPAN_PD-Level2 Japan &amp; SE Asia Nov r" xfId="1010"/>
    <cellStyle name="_Row1_JAPAN_PD-Level2 Japan &amp; SE Asia Nov r 2" xfId="1011"/>
    <cellStyle name="_Row1_Juarez" xfId="1012"/>
    <cellStyle name="_Row1_Juarez 2" xfId="1013"/>
    <cellStyle name="_Row1_LCR Sourcing Funnel - AP - 2-Aug-2005" xfId="1014"/>
    <cellStyle name="_Row1_LCR Sourcing Funnel - AP - 2-Aug-2005 2" xfId="1015"/>
    <cellStyle name="_Row1_LCR Sourcing Funnel - AP - 6-Sep-2005" xfId="1016"/>
    <cellStyle name="_Row1_LCR Sourcing Funnel - AP - 6-Sep-2005 2" xfId="1017"/>
    <cellStyle name="_Row1_LCR Sourcing Funnel - AP - 8-Aug-2005" xfId="1018"/>
    <cellStyle name="_Row1_LCR Sourcing Funnel - AP - 8-Aug-2005 2" xfId="1019"/>
    <cellStyle name="_Row1_Level2 Japan  SE Asia Mar" xfId="1020"/>
    <cellStyle name="_Row1_Level2 Japan  SE Asia Mar 2" xfId="1021"/>
    <cellStyle name="_Row1_Main" xfId="1022"/>
    <cellStyle name="_Row1_Main 2" xfId="1023"/>
    <cellStyle name="_Row1_Mthly Booking Var Expl" xfId="1024"/>
    <cellStyle name="_Row1_Mthly Booking Var Expl 2" xfId="1025"/>
    <cellStyle name="_Row1_Mthly Sales Var Expl" xfId="1026"/>
    <cellStyle name="_Row1_Mthly Sales Var Expl 2" xfId="1027"/>
    <cellStyle name="_Row1_PD-Level2 Japan  SE Asia" xfId="1028"/>
    <cellStyle name="_Row1_PD-Level2 Japan  SE Asia 2" xfId="1029"/>
    <cellStyle name="_Row1_PD-Level2 Japan  SE Asia Jul r (2)" xfId="1030"/>
    <cellStyle name="_Row1_PD-Level2 Japan  SE Asia Jul r (2) 2" xfId="1031"/>
    <cellStyle name="_Row1_PD-Level2 Japan  SE Asia_,0905 countermeasure kishimoto" xfId="1032"/>
    <cellStyle name="_Row1_PD-Level2 Japan  SE Asia_,0905 countermeasure kishimoto 2" xfId="1033"/>
    <cellStyle name="_Row1_PD-Level2 Japan  SE Asia_,0905 countermeasure kishimoto.xls グラフ 1" xfId="1034"/>
    <cellStyle name="_Row1_PD-Level2 Japan  SE Asia_,0905 countermeasure kishimoto.xls グラフ 1 2" xfId="1035"/>
    <cellStyle name="_Row1_PD-Level2 Japan  SE Asia_,0905 countermeasure kishimoto.xls グラフ 2" xfId="1036"/>
    <cellStyle name="_Row1_PD-Level2 Japan  SE Asia_,0905 countermeasure kishimoto.xls グラフ 2 2" xfId="1037"/>
    <cellStyle name="_Row1_PD-Level2 Japan  SE Asia_,1005 countermeasure kishimoto" xfId="1038"/>
    <cellStyle name="_Row1_PD-Level2 Japan  SE Asia_,1005 countermeasure kishimoto 2" xfId="1039"/>
    <cellStyle name="_Row1_PD-Level2 Japan  SE Asia_,1005 countermeasure kishimoto.xls グラフ 1" xfId="1040"/>
    <cellStyle name="_Row1_PD-Level2 Japan  SE Asia_,1005 countermeasure kishimoto.xls グラフ 1 2" xfId="1041"/>
    <cellStyle name="_Row1_PD-Level2 Japan  SE Asia_,1005 countermeasure kishimoto.xls グラフ 2" xfId="1042"/>
    <cellStyle name="_Row1_PD-Level2 Japan  SE Asia_,1005 countermeasure kishimoto.xls グラフ 2 2" xfId="1043"/>
    <cellStyle name="_Row1_PD-Level2 Japan  SE Asia_,1105 countermeasure kishimoto" xfId="1044"/>
    <cellStyle name="_Row1_PD-Level2 Japan  SE Asia_,1105 countermeasure kishimoto 2" xfId="1045"/>
    <cellStyle name="_Row1_PD-Level2 Japan  SE Asia_,1105 countermeasure kishimoto.xls グラフ 1" xfId="1046"/>
    <cellStyle name="_Row1_PD-Level2 Japan  SE Asia_,1105 countermeasure kishimoto.xls グラフ 1 2" xfId="1047"/>
    <cellStyle name="_Row1_PD-Level2 Japan  SE Asia_,1105 countermeasure kishimoto.xls グラフ 2" xfId="1048"/>
    <cellStyle name="_Row1_PD-Level2 Japan  SE Asia_,1105 countermeasure kishimoto.xls グラフ 2 2" xfId="1049"/>
    <cellStyle name="_Row1_PD-Level2 Japan  SE Asia_1205 countermeasure kishimoto.xls グラフ 1" xfId="1050"/>
    <cellStyle name="_Row1_PD-Level2 Japan  SE Asia_1205 countermeasure kishimoto.xls グラフ 1 2" xfId="1051"/>
    <cellStyle name="_Row1_PD-Level2 Japan  SE Asia_1205 countermeasure kishimoto.xls グラフ 1-1" xfId="1052"/>
    <cellStyle name="_Row1_PD-Level2 Japan  SE Asia_1205 countermeasure kishimoto.xls グラフ 1-1 2" xfId="1053"/>
    <cellStyle name="_Row1_PD-Level2 Japan  SE Asia_1205 countermeasure kishimoto.xls グラフ 1-2" xfId="1054"/>
    <cellStyle name="_Row1_PD-Level2 Japan  SE Asia_1205 countermeasure kishimoto.xls グラフ 1-2 2" xfId="1055"/>
    <cellStyle name="_Row1_PD-Level2 Japan  SE Asia_1205 countermeasure kishimoto.xls グラフ 1-3" xfId="1056"/>
    <cellStyle name="_Row1_PD-Level2 Japan  SE Asia_1205 countermeasure kishimoto.xls グラフ 1-3 2" xfId="1057"/>
    <cellStyle name="_Row1_PD-Level2 Japan  SE Asia_1205 countermeasure kishimoto.xls グラフ 2" xfId="1058"/>
    <cellStyle name="_Row1_PD-Level2 Japan  SE Asia_1205 countermeasure kishimoto.xls グラフ 2 2" xfId="1059"/>
    <cellStyle name="_Row1_PD-Level2 Japan  SE Asia_1205 countermeasure kishimoto.xls グラフ 2-1" xfId="1060"/>
    <cellStyle name="_Row1_PD-Level2 Japan  SE Asia_1205 countermeasure kishimoto.xls グラフ 2-1 2" xfId="1061"/>
    <cellStyle name="_Row1_PD-Level2 Japan  SE Asia_1205 countermeasure kishimoto.xls グラフ 2-2" xfId="1062"/>
    <cellStyle name="_Row1_PD-Level2 Japan  SE Asia_1205 countermeasure kishimoto.xls グラフ 2-2 2" xfId="1063"/>
    <cellStyle name="_Row1_PD-Level2 Japan  SE Asia_1205 countermeasure kishimoto.xls グラフ 2-3" xfId="1064"/>
    <cellStyle name="_Row1_PD-Level2 Japan  SE Asia_1205 countermeasure kishimoto.xls グラフ 2-3 2" xfId="1065"/>
    <cellStyle name="_Row1_PD-Level2 Japan  SE Asia_Feedback countermeasure-Nov 2005-William" xfId="1066"/>
    <cellStyle name="_Row1_PD-Level2 Japan  SE Asia_Feedback countermeasure-Nov 2005-William 2" xfId="1067"/>
    <cellStyle name="_Row1_PD-Level2 Japan  SE Asia_New　Countermeasure　QC&amp;CD0509" xfId="1068"/>
    <cellStyle name="_Row1_PD-Level2 Japan  SE Asia_New　Countermeasure　QC&amp;CD0509 2" xfId="1069"/>
    <cellStyle name="_Row1_PD-Level2 Japan  SE Asia_New　Countermeasure　QC&amp;CD0509.xls グラフ 1" xfId="1070"/>
    <cellStyle name="_Row1_PD-Level2 Japan  SE Asia_New　Countermeasure　QC&amp;CD0509.xls グラフ 1 2" xfId="1071"/>
    <cellStyle name="_Row1_PD-Level2 Japan  SE Asia_New　Countermeasure　QC&amp;CD0509.xls グラフ 2" xfId="1072"/>
    <cellStyle name="_Row1_PD-Level2 Japan  SE Asia_New　Countermeasure　QC&amp;CD0509.xls グラフ 2 2" xfId="1073"/>
    <cellStyle name="_Row1_PD-Level2 Japan  SE Asia_New　Countermeasure　QC&amp;CD0511" xfId="1074"/>
    <cellStyle name="_Row1_PD-Level2 Japan  SE Asia_New　Countermeasure　QC&amp;CD0511 2" xfId="1075"/>
    <cellStyle name="_Row1_PD-Level2 Japan  SE Asia_New　Countermeasure　QC&amp;CD0511.xls グラフ 1" xfId="1076"/>
    <cellStyle name="_Row1_PD-Level2 Japan  SE Asia_New　Countermeasure　QC&amp;CD0511.xls グラフ 1 2" xfId="1077"/>
    <cellStyle name="_Row1_PD-Level2 Japan  SE Asia_New　Countermeasure　QC&amp;CD0511.xls グラフ 2" xfId="1078"/>
    <cellStyle name="_Row1_PD-Level2 Japan  SE Asia_New　Countermeasure　QC&amp;CD0511.xls グラフ 2 2" xfId="1079"/>
    <cellStyle name="_Row1_PD-Level2 Japan  SE Asia_New sample countermeasure" xfId="1080"/>
    <cellStyle name="_Row1_PD-Level2 Japan  SE Asia_New sample countermeasure 2" xfId="1081"/>
    <cellStyle name="_Row1_PD-Level2 Japan  SE Asia_New sample countermeasure.xls グラフ 1" xfId="1082"/>
    <cellStyle name="_Row1_PD-Level2 Japan  SE Asia_New sample countermeasure.xls グラフ 1 2" xfId="1083"/>
    <cellStyle name="_Row1_PD-Level2 Japan  SE Asia_New sample countermeasure.xls グラフ 1-1" xfId="1084"/>
    <cellStyle name="_Row1_PD-Level2 Japan  SE Asia_New sample countermeasure.xls グラフ 1-1 2" xfId="1085"/>
    <cellStyle name="_Row1_PD-Level2 Japan  SE Asia_New sample countermeasure.xls グラフ 1-2" xfId="1086"/>
    <cellStyle name="_Row1_PD-Level2 Japan  SE Asia_New sample countermeasure.xls グラフ 1-2 2" xfId="1087"/>
    <cellStyle name="_Row1_PD-Level2 Japan  SE Asia_New sample countermeasure.xls グラフ 1-3" xfId="1088"/>
    <cellStyle name="_Row1_PD-Level2 Japan  SE Asia_New sample countermeasure.xls グラフ 1-3 2" xfId="1089"/>
    <cellStyle name="_Row1_PD-Level2 Japan  SE Asia_New sample countermeasure.xls グラフ 2" xfId="1090"/>
    <cellStyle name="_Row1_PD-Level2 Japan  SE Asia_New sample countermeasure.xls グラフ 2 2" xfId="1091"/>
    <cellStyle name="_Row1_PD-Level2 Japan  SE Asia_New sample countermeasure.xls グラフ 2-1" xfId="1092"/>
    <cellStyle name="_Row1_PD-Level2 Japan  SE Asia_New sample countermeasure.xls グラフ 2-1 2" xfId="1093"/>
    <cellStyle name="_Row1_PD-Level2 Japan  SE Asia_New sample countermeasure.xls グラフ 2-2" xfId="1094"/>
    <cellStyle name="_Row1_PD-Level2 Japan  SE Asia_New sample countermeasure.xls グラフ 2-2 2" xfId="1095"/>
    <cellStyle name="_Row1_PD-Level2 Japan  SE Asia_New sample countermeasure.xls グラフ 2-3" xfId="1096"/>
    <cellStyle name="_Row1_PD-Level2 Japan  SE Asia_New sample countermeasure.xls グラフ 2-3 2" xfId="1097"/>
    <cellStyle name="_Row1_PD-Level2 Japan  SE Asia_PD-Level2 Japan &amp; SE Asia Dec r" xfId="1098"/>
    <cellStyle name="_Row1_PD-Level2 Japan  SE Asia_PD-Level2 Japan &amp; SE Asia Dec r 2" xfId="1099"/>
    <cellStyle name="_Row1_PD-Level2 Japan  SE Asia_PD-Level2 Japan &amp; SE Asia Nov r" xfId="1100"/>
    <cellStyle name="_Row1_PD-Level2 Japan  SE Asia_PD-Level2 Japan &amp; SE Asia Nov r 2" xfId="1101"/>
    <cellStyle name="_Row1_Risks  Oppor F8 V1" xfId="1102"/>
    <cellStyle name="_Row1_Risks  Oppor F8 V1 2" xfId="1103"/>
    <cellStyle name="_Row1_Rock" xfId="1104"/>
    <cellStyle name="_Row1_Rock 2" xfId="1105"/>
    <cellStyle name="_Row1_Rock_1 - Sales OP WC Actuals" xfId="1106"/>
    <cellStyle name="_Row1_Rock_1 - Sales OP WC Actuals 2" xfId="1107"/>
    <cellStyle name="_Row1_Rockford" xfId="1108"/>
    <cellStyle name="_Row1_Rockford 2" xfId="1109"/>
    <cellStyle name="_Row1_Shared Service" xfId="1110"/>
    <cellStyle name="_Row1_Shared Service 2" xfId="1111"/>
    <cellStyle name="_Row1_Sheet1" xfId="1112"/>
    <cellStyle name="_Row1_Sheet1 2" xfId="1113"/>
    <cellStyle name="_Row1_Std Wk 2005.07.04" xfId="1114"/>
    <cellStyle name="_Row1_Std Wk 2005.07.04 2" xfId="1115"/>
    <cellStyle name="_Row1_StdWk(Kishimoto)05,10" xfId="1116"/>
    <cellStyle name="_Row1_StdWk(Kishimoto)05,10 2" xfId="1117"/>
    <cellStyle name="_Row2" xfId="1118"/>
    <cellStyle name="_Row2 2" xfId="1119"/>
    <cellStyle name="_Row2_AP WV lab" xfId="1120"/>
    <cellStyle name="_Row2_AP WV lab 2" xfId="1121"/>
    <cellStyle name="_Row2_AP WV lab_0702 Hengstler  Gap CloserQ1" xfId="1122"/>
    <cellStyle name="_Row2_AP WV lab_0702 Hengstler  Gap CloserQ1 2" xfId="1123"/>
    <cellStyle name="_Row2_AP WV lab_Day One Deck - 1607 China" xfId="1124"/>
    <cellStyle name="_Row2_AP WV lab_Day One Deck - 1607 China 2" xfId="1125"/>
    <cellStyle name="_Row2_AP WV lab_GPDLG Q1 outlook Jan 07" xfId="1126"/>
    <cellStyle name="_Row2_AP WV lab_GPDLG Q1 outlook Jan 07 2" xfId="1127"/>
    <cellStyle name="_Row2_AP WV lab_HENLG_OPSREVIEW 0107" xfId="1128"/>
    <cellStyle name="_Row2_AP WV lab_HENLG_OPSREVIEW 0107 2" xfId="1129"/>
    <cellStyle name="_Row2_AP WV lab_Sheet1" xfId="1130"/>
    <cellStyle name="_Row2_AP WV lab_Sheet1 2" xfId="1131"/>
    <cellStyle name="_Row3" xfId="1132"/>
    <cellStyle name="_Row3 2" xfId="1133"/>
    <cellStyle name="_Row4" xfId="1134"/>
    <cellStyle name="_Row4 2" xfId="1135"/>
    <cellStyle name="_Row4_,0905 countermeasure kishimoto" xfId="1136"/>
    <cellStyle name="_Row4_,0905 countermeasure kishimoto 2" xfId="1137"/>
    <cellStyle name="_Row4_,0905 countermeasure kishimoto.xls グラフ 1" xfId="1138"/>
    <cellStyle name="_Row4_,0905 countermeasure kishimoto.xls グラフ 1 2" xfId="1139"/>
    <cellStyle name="_Row4_,0905 countermeasure kishimoto.xls グラフ 2" xfId="1140"/>
    <cellStyle name="_Row4_,0905 countermeasure kishimoto.xls グラフ 2 2" xfId="1141"/>
    <cellStyle name="_Row4_,1005 countermeasure kishimoto" xfId="1142"/>
    <cellStyle name="_Row4_,1005 countermeasure kishimoto 2" xfId="1143"/>
    <cellStyle name="_Row4_,1005 countermeasure kishimoto.xls グラフ 1" xfId="1144"/>
    <cellStyle name="_Row4_,1005 countermeasure kishimoto.xls グラフ 1 2" xfId="1145"/>
    <cellStyle name="_Row4_,1005 countermeasure kishimoto.xls グラフ 2" xfId="1146"/>
    <cellStyle name="_Row4_,1005 countermeasure kishimoto.xls グラフ 2 2" xfId="1147"/>
    <cellStyle name="_Row4_,1105 countermeasure kishimoto" xfId="1148"/>
    <cellStyle name="_Row4_,1105 countermeasure kishimoto 2" xfId="1149"/>
    <cellStyle name="_Row4_,1105 countermeasure kishimoto.xls グラフ 1" xfId="1150"/>
    <cellStyle name="_Row4_,1105 countermeasure kishimoto.xls グラフ 1 2" xfId="1151"/>
    <cellStyle name="_Row4_,1105 countermeasure kishimoto.xls グラフ 2" xfId="1152"/>
    <cellStyle name="_Row4_,1105 countermeasure kishimoto.xls グラフ 2 2" xfId="1153"/>
    <cellStyle name="_Row4_1205 countermeasure kishimoto.xls グラフ 1" xfId="1154"/>
    <cellStyle name="_Row4_1205 countermeasure kishimoto.xls グラフ 1 2" xfId="1155"/>
    <cellStyle name="_Row4_1205 countermeasure kishimoto.xls グラフ 1-1" xfId="1156"/>
    <cellStyle name="_Row4_1205 countermeasure kishimoto.xls グラフ 1-1 2" xfId="1157"/>
    <cellStyle name="_Row4_1205 countermeasure kishimoto.xls グラフ 1-2" xfId="1158"/>
    <cellStyle name="_Row4_1205 countermeasure kishimoto.xls グラフ 1-2 2" xfId="1159"/>
    <cellStyle name="_Row4_1205 countermeasure kishimoto.xls グラフ 1-3" xfId="1160"/>
    <cellStyle name="_Row4_1205 countermeasure kishimoto.xls グラフ 1-3 2" xfId="1161"/>
    <cellStyle name="_Row4_1205 countermeasure kishimoto.xls グラフ 2" xfId="1162"/>
    <cellStyle name="_Row4_1205 countermeasure kishimoto.xls グラフ 2 2" xfId="1163"/>
    <cellStyle name="_Row4_1205 countermeasure kishimoto.xls グラフ 2-1" xfId="1164"/>
    <cellStyle name="_Row4_1205 countermeasure kishimoto.xls グラフ 2-1 2" xfId="1165"/>
    <cellStyle name="_Row4_1205 countermeasure kishimoto.xls グラフ 2-2" xfId="1166"/>
    <cellStyle name="_Row4_1205 countermeasure kishimoto.xls グラフ 2-2 2" xfId="1167"/>
    <cellStyle name="_Row4_1205 countermeasure kishimoto.xls グラフ 2-3" xfId="1168"/>
    <cellStyle name="_Row4_1205 countermeasure kishimoto.xls グラフ 2-3 2" xfId="1169"/>
    <cellStyle name="_Row4_Feedback countermeasure-Nov 2005-William" xfId="1170"/>
    <cellStyle name="_Row4_Feedback countermeasure-Nov 2005-William 2" xfId="1171"/>
    <cellStyle name="_Row4_New　Countermeasure　QC&amp;CD0509" xfId="1172"/>
    <cellStyle name="_Row4_New　Countermeasure　QC&amp;CD0509 2" xfId="1173"/>
    <cellStyle name="_Row4_New　Countermeasure　QC&amp;CD0509.xls グラフ 1" xfId="1174"/>
    <cellStyle name="_Row4_New　Countermeasure　QC&amp;CD0509.xls グラフ 1 2" xfId="1175"/>
    <cellStyle name="_Row4_New　Countermeasure　QC&amp;CD0509.xls グラフ 2" xfId="1176"/>
    <cellStyle name="_Row4_New　Countermeasure　QC&amp;CD0509.xls グラフ 2 2" xfId="1177"/>
    <cellStyle name="_Row4_New　Countermeasure　QC&amp;CD0511" xfId="1178"/>
    <cellStyle name="_Row4_New　Countermeasure　QC&amp;CD0511 2" xfId="1179"/>
    <cellStyle name="_Row4_New　Countermeasure　QC&amp;CD0511.xls グラフ 1" xfId="1180"/>
    <cellStyle name="_Row4_New　Countermeasure　QC&amp;CD0511.xls グラフ 1 2" xfId="1181"/>
    <cellStyle name="_Row4_New　Countermeasure　QC&amp;CD0511.xls グラフ 2" xfId="1182"/>
    <cellStyle name="_Row4_New　Countermeasure　QC&amp;CD0511.xls グラフ 2 2" xfId="1183"/>
    <cellStyle name="_Row4_New sample countermeasure" xfId="1184"/>
    <cellStyle name="_Row4_New sample countermeasure 2" xfId="1185"/>
    <cellStyle name="_Row4_New sample countermeasure.xls グラフ 1" xfId="1186"/>
    <cellStyle name="_Row4_New sample countermeasure.xls グラフ 1 2" xfId="1187"/>
    <cellStyle name="_Row4_New sample countermeasure.xls グラフ 1-1" xfId="1188"/>
    <cellStyle name="_Row4_New sample countermeasure.xls グラフ 1-1 2" xfId="1189"/>
    <cellStyle name="_Row4_New sample countermeasure.xls グラフ 1-2" xfId="1190"/>
    <cellStyle name="_Row4_New sample countermeasure.xls グラフ 1-2 2" xfId="1191"/>
    <cellStyle name="_Row4_New sample countermeasure.xls グラフ 1-3" xfId="1192"/>
    <cellStyle name="_Row4_New sample countermeasure.xls グラフ 1-3 2" xfId="1193"/>
    <cellStyle name="_Row4_New sample countermeasure.xls グラフ 2" xfId="1194"/>
    <cellStyle name="_Row4_New sample countermeasure.xls グラフ 2 2" xfId="1195"/>
    <cellStyle name="_Row4_New sample countermeasure.xls グラフ 2-1" xfId="1196"/>
    <cellStyle name="_Row4_New sample countermeasure.xls グラフ 2-1 2" xfId="1197"/>
    <cellStyle name="_Row4_New sample countermeasure.xls グラフ 2-2" xfId="1198"/>
    <cellStyle name="_Row4_New sample countermeasure.xls グラフ 2-2 2" xfId="1199"/>
    <cellStyle name="_Row4_New sample countermeasure.xls グラフ 2-3" xfId="1200"/>
    <cellStyle name="_Row4_New sample countermeasure.xls グラフ 2-3 2" xfId="1201"/>
    <cellStyle name="_Row4_PD-Level2 Japan &amp; SE Asia Dec r" xfId="1202"/>
    <cellStyle name="_Row4_PD-Level2 Japan &amp; SE Asia Dec r 2" xfId="1203"/>
    <cellStyle name="_Row4_PD-Level2 Japan &amp; SE Asia Nov r" xfId="1204"/>
    <cellStyle name="_Row4_PD-Level2 Japan &amp; SE Asia Nov r 2" xfId="1205"/>
    <cellStyle name="_Row4_Std Wk 2005.07.04" xfId="1206"/>
    <cellStyle name="_Row4_Std Wk 2005.07.04 2" xfId="1207"/>
    <cellStyle name="_Row4_StdWk(Kishimoto)05,10" xfId="1208"/>
    <cellStyle name="_Row4_StdWk(Kishimoto)05,10 2" xfId="1209"/>
    <cellStyle name="_Row4_オブジェクティブ　" xfId="1210"/>
    <cellStyle name="_Row4_オブジェクティブ　 2" xfId="1211"/>
    <cellStyle name="_Row5" xfId="1212"/>
    <cellStyle name="_Row5 2" xfId="1213"/>
    <cellStyle name="_Row6" xfId="1214"/>
    <cellStyle name="_Row6 2" xfId="1215"/>
    <cellStyle name="_Row7" xfId="1216"/>
    <cellStyle name="_Row7 2" xfId="1217"/>
    <cellStyle name="_Sch 8 Consolidation" xfId="1218"/>
    <cellStyle name="_Sch 8 Consolidation 2" xfId="1219"/>
    <cellStyle name="_Sheet1" xfId="1220"/>
    <cellStyle name="_Sheet1 2" xfId="1221"/>
    <cellStyle name="_Sheet2" xfId="1222"/>
    <cellStyle name="_Sheet2 2" xfId="1223"/>
    <cellStyle name="_SP Dash board_DSC China_Nov 26" xfId="1224"/>
    <cellStyle name="_SP Dash board_DSC China_Nov 26 2" xfId="1225"/>
    <cellStyle name="_SP Form" xfId="1226"/>
    <cellStyle name="_SP Form 2" xfId="1227"/>
    <cellStyle name="_Special project Pack Template_200911" xfId="1228"/>
    <cellStyle name="_Special project Pack Template_200911 2" xfId="1229"/>
    <cellStyle name="_Std Wk 2005.07.04" xfId="1230"/>
    <cellStyle name="_Std Wk 2005.07.04 2" xfId="1231"/>
    <cellStyle name="_StdWk(Kishimoto)05,10" xfId="1232"/>
    <cellStyle name="_StdWk(Kishimoto)05,10 2" xfId="1233"/>
    <cellStyle name="_Summary of YOY and Budget lessons" xfId="1234"/>
    <cellStyle name="_Summary of YOY and Budget lessons 2" xfId="1235"/>
    <cellStyle name="_Thomson Price FC8 vs FC4" xfId="1236"/>
    <cellStyle name="_Thomson Price FC8 vs FC4 2" xfId="1237"/>
    <cellStyle name="_オブジェクティブ　" xfId="1238"/>
    <cellStyle name="_オブジェクティブ　 2" xfId="1239"/>
    <cellStyle name="3232" xfId="1240"/>
    <cellStyle name="3232 2" xfId="1241"/>
    <cellStyle name="Accent1 - 20%" xfId="1242"/>
    <cellStyle name="Accent1 - 20% 2" xfId="1243"/>
    <cellStyle name="Accent1 - 40%" xfId="1244"/>
    <cellStyle name="Accent1 - 40% 2" xfId="1245"/>
    <cellStyle name="Accent1 - 60%" xfId="1246"/>
    <cellStyle name="Accent1 - 60% 2" xfId="1247"/>
    <cellStyle name="Accent2 - 20%" xfId="1248"/>
    <cellStyle name="Accent2 - 20% 2" xfId="1249"/>
    <cellStyle name="Accent2 - 40%" xfId="1250"/>
    <cellStyle name="Accent2 - 40% 2" xfId="1251"/>
    <cellStyle name="Accent2 - 60%" xfId="1252"/>
    <cellStyle name="Accent2 - 60% 2" xfId="1253"/>
    <cellStyle name="Accent3 - 20%" xfId="1254"/>
    <cellStyle name="Accent3 - 20% 2" xfId="1255"/>
    <cellStyle name="Accent3 - 40%" xfId="1256"/>
    <cellStyle name="Accent3 - 40% 2" xfId="1257"/>
    <cellStyle name="Accent3 - 60%" xfId="1258"/>
    <cellStyle name="Accent3 - 60% 2" xfId="1259"/>
    <cellStyle name="Accent4 - 20%" xfId="1260"/>
    <cellStyle name="Accent4 - 20% 2" xfId="1261"/>
    <cellStyle name="Accent4 - 40%" xfId="1262"/>
    <cellStyle name="Accent4 - 40% 2" xfId="1263"/>
    <cellStyle name="Accent4 - 60%" xfId="1264"/>
    <cellStyle name="Accent4 - 60% 2" xfId="1265"/>
    <cellStyle name="Accent5 - 20%" xfId="1266"/>
    <cellStyle name="Accent5 - 20% 2" xfId="1267"/>
    <cellStyle name="Accent5 - 40%" xfId="1268"/>
    <cellStyle name="Accent5 - 40% 2" xfId="1269"/>
    <cellStyle name="Accent5 - 60%" xfId="1270"/>
    <cellStyle name="Accent5 - 60% 2" xfId="1271"/>
    <cellStyle name="Accent6 - 20%" xfId="1272"/>
    <cellStyle name="Accent6 - 20% 2" xfId="1273"/>
    <cellStyle name="Accent6 - 40%" xfId="1274"/>
    <cellStyle name="Accent6 - 40% 2" xfId="1275"/>
    <cellStyle name="Accent6 - 60%" xfId="1276"/>
    <cellStyle name="Accent6 - 60% 2" xfId="1277"/>
    <cellStyle name="AutoFormat-Optionen" xfId="1278"/>
    <cellStyle name="AutoFormat-Optionen 2" xfId="1279"/>
    <cellStyle name="BOXED" xfId="1280"/>
    <cellStyle name="BOXED 2" xfId="1281"/>
    <cellStyle name="Calc Currency (0)" xfId="1"/>
    <cellStyle name="Calc Currency (0) 2" xfId="1282"/>
    <cellStyle name="Calc Currency (2)" xfId="1283"/>
    <cellStyle name="Calc Currency (2) 2" xfId="1284"/>
    <cellStyle name="Calc Percent (0)" xfId="1285"/>
    <cellStyle name="Calc Percent (0) 2" xfId="1286"/>
    <cellStyle name="Calc Percent (1)" xfId="1287"/>
    <cellStyle name="Calc Percent (1) 2" xfId="1288"/>
    <cellStyle name="Calc Percent (2)" xfId="1289"/>
    <cellStyle name="Calc Percent (2) 2" xfId="1290"/>
    <cellStyle name="Calc Units (0)" xfId="1291"/>
    <cellStyle name="Calc Units (0) 2" xfId="1292"/>
    <cellStyle name="Calc Units (1)" xfId="1293"/>
    <cellStyle name="Calc Units (1) 2" xfId="1294"/>
    <cellStyle name="Calc Units (2)" xfId="1295"/>
    <cellStyle name="Calc Units (2) 2" xfId="1296"/>
    <cellStyle name="čárky_List1" xfId="1297"/>
    <cellStyle name="cf1" xfId="1298"/>
    <cellStyle name="cf2" xfId="1299"/>
    <cellStyle name="cf3" xfId="1300"/>
    <cellStyle name="Chart Title" xfId="1301"/>
    <cellStyle name="Chart Title 2" xfId="1302"/>
    <cellStyle name="Comma  - Style1" xfId="1303"/>
    <cellStyle name="Comma  - Style1 2" xfId="1304"/>
    <cellStyle name="Comma  - Style2" xfId="1305"/>
    <cellStyle name="Comma  - Style2 2" xfId="1306"/>
    <cellStyle name="Comma  - Style3" xfId="1307"/>
    <cellStyle name="Comma  - Style3 2" xfId="1308"/>
    <cellStyle name="Comma  - Style4" xfId="1309"/>
    <cellStyle name="Comma  - Style4 2" xfId="1310"/>
    <cellStyle name="Comma  - Style5" xfId="1311"/>
    <cellStyle name="Comma  - Style5 2" xfId="1312"/>
    <cellStyle name="Comma  - Style6" xfId="1313"/>
    <cellStyle name="Comma  - Style6 2" xfId="1314"/>
    <cellStyle name="Comma  - Style7" xfId="1315"/>
    <cellStyle name="Comma  - Style7 2" xfId="1316"/>
    <cellStyle name="Comma  - Style8" xfId="1317"/>
    <cellStyle name="Comma  - Style8 2" xfId="1318"/>
    <cellStyle name="Comma [00]" xfId="1319"/>
    <cellStyle name="Comma [00] 2" xfId="1320"/>
    <cellStyle name="Comma 2" xfId="1321"/>
    <cellStyle name="Comma0" xfId="1322"/>
    <cellStyle name="Comma0 2" xfId="1323"/>
    <cellStyle name="counter measure" xfId="1324"/>
    <cellStyle name="counter measure 2" xfId="1325"/>
    <cellStyle name="Currency [00]" xfId="1326"/>
    <cellStyle name="Currency [00] 2" xfId="1327"/>
    <cellStyle name="Currency 2" xfId="9"/>
    <cellStyle name="Currency0" xfId="1328"/>
    <cellStyle name="Currency0 2" xfId="1329"/>
    <cellStyle name="Dark Title" xfId="1330"/>
    <cellStyle name="Dark Title 2" xfId="1331"/>
    <cellStyle name="Data" xfId="1332"/>
    <cellStyle name="Data 2" xfId="1333"/>
    <cellStyle name="Date" xfId="1334"/>
    <cellStyle name="Date 2" xfId="1335"/>
    <cellStyle name="Date Short" xfId="1336"/>
    <cellStyle name="Date Short 2" xfId="1337"/>
    <cellStyle name="Datum" xfId="1338"/>
    <cellStyle name="Datum 2" xfId="1339"/>
    <cellStyle name="Datumgroß" xfId="1340"/>
    <cellStyle name="Datumgroß 2" xfId="1341"/>
    <cellStyle name="Datumklein" xfId="1342"/>
    <cellStyle name="Datumklein 2" xfId="1343"/>
    <cellStyle name="Define your own named style" xfId="1344"/>
    <cellStyle name="Define your own named style 2" xfId="1345"/>
    <cellStyle name="DELTA" xfId="1346"/>
    <cellStyle name="DELTA 2" xfId="1347"/>
    <cellStyle name="Dezimalgroß" xfId="1348"/>
    <cellStyle name="Dezimalgroß 2" xfId="1349"/>
    <cellStyle name="Dezimalklein" xfId="1350"/>
    <cellStyle name="Dezimalklein 2" xfId="1351"/>
    <cellStyle name="Draw lines around data in range" xfId="1352"/>
    <cellStyle name="Draw lines around data in range 2" xfId="1353"/>
    <cellStyle name="Draw shadow and lines within range" xfId="1354"/>
    <cellStyle name="Draw shadow and lines within range 2" xfId="1355"/>
    <cellStyle name="Emphasis 1" xfId="1356"/>
    <cellStyle name="Emphasis 1 2" xfId="1357"/>
    <cellStyle name="Emphasis 2" xfId="1358"/>
    <cellStyle name="Emphasis 2 2" xfId="1359"/>
    <cellStyle name="Emphasis 3" xfId="1360"/>
    <cellStyle name="Emphasis 3 2" xfId="1361"/>
    <cellStyle name="Enlarge title text, yellow on blue" xfId="1362"/>
    <cellStyle name="Enlarge title text, yellow on blue 2" xfId="1363"/>
    <cellStyle name="Enter Currency (0)" xfId="1364"/>
    <cellStyle name="Enter Currency (0) 2" xfId="1365"/>
    <cellStyle name="Enter Currency (2)" xfId="1366"/>
    <cellStyle name="Enter Currency (2) 2" xfId="1367"/>
    <cellStyle name="Enter Units (0)" xfId="1368"/>
    <cellStyle name="Enter Units (0) 2" xfId="1369"/>
    <cellStyle name="Enter Units (1)" xfId="1370"/>
    <cellStyle name="Enter Units (1) 2" xfId="1371"/>
    <cellStyle name="Enter Units (2)" xfId="1372"/>
    <cellStyle name="Enter Units (2) 2" xfId="1373"/>
    <cellStyle name="Euro" xfId="2"/>
    <cellStyle name="Euro 2" xfId="1374"/>
    <cellStyle name="Fest" xfId="1375"/>
    <cellStyle name="Fest 2" xfId="1376"/>
    <cellStyle name="Fixed" xfId="1377"/>
    <cellStyle name="Fixed 2" xfId="1378"/>
    <cellStyle name="Följde hyperlänken" xfId="1379"/>
    <cellStyle name="Följde hyperlänken 2" xfId="1380"/>
    <cellStyle name="Format a column of totals" xfId="1381"/>
    <cellStyle name="Format a column of totals 2" xfId="1382"/>
    <cellStyle name="Format a row of totals" xfId="1383"/>
    <cellStyle name="Format a row of totals 2" xfId="1384"/>
    <cellStyle name="Format text as bold, black on yellow" xfId="1385"/>
    <cellStyle name="Format text as bold, black on yellow 2" xfId="1386"/>
    <cellStyle name="Gesamt" xfId="1387"/>
    <cellStyle name="Gesamt 2" xfId="1388"/>
    <cellStyle name="Graphics" xfId="1389"/>
    <cellStyle name="Grey" xfId="1390"/>
    <cellStyle name="Grey 2" xfId="1391"/>
    <cellStyle name="header" xfId="1392"/>
    <cellStyle name="header 2" xfId="1393"/>
    <cellStyle name="Header1" xfId="3"/>
    <cellStyle name="Header1 2" xfId="1394"/>
    <cellStyle name="Header2" xfId="4"/>
    <cellStyle name="Header2 2" xfId="1395"/>
    <cellStyle name="Heading" xfId="1396"/>
    <cellStyle name="Heading 5" xfId="1397"/>
    <cellStyle name="Horizontal" xfId="1398"/>
    <cellStyle name="Horizontal 2" xfId="1399"/>
    <cellStyle name="Hyperlänk" xfId="1400"/>
    <cellStyle name="Hyperlänk 2" xfId="1401"/>
    <cellStyle name="Hypertextový odkaz_Brno PD 2004" xfId="1402"/>
    <cellStyle name="inp0." xfId="1403"/>
    <cellStyle name="inp0. 2" xfId="1404"/>
    <cellStyle name="inp0.00" xfId="1405"/>
    <cellStyle name="inp0.00 2" xfId="1406"/>
    <cellStyle name="Input [yellow]" xfId="1407"/>
    <cellStyle name="Input [yellow] 2" xfId="1408"/>
    <cellStyle name="Komma" xfId="1409"/>
    <cellStyle name="Komma 2" xfId="1410"/>
    <cellStyle name="Komma0" xfId="1411"/>
    <cellStyle name="Komma0 2" xfId="1412"/>
    <cellStyle name="LID HEADER" xfId="1413"/>
    <cellStyle name="LID HEADER 2" xfId="1414"/>
    <cellStyle name="Link Currency (0)" xfId="1415"/>
    <cellStyle name="Link Currency (0) 2" xfId="1416"/>
    <cellStyle name="Link Currency (2)" xfId="1417"/>
    <cellStyle name="Link Currency (2) 2" xfId="1418"/>
    <cellStyle name="Link Units (0)" xfId="1419"/>
    <cellStyle name="Link Units (0) 2" xfId="1420"/>
    <cellStyle name="Link Units (1)" xfId="1421"/>
    <cellStyle name="Link Units (1) 2" xfId="1422"/>
    <cellStyle name="Link Units (2)" xfId="1423"/>
    <cellStyle name="Link Units (2) 2" xfId="1424"/>
    <cellStyle name="Market Segment" xfId="1425"/>
    <cellStyle name="Market Segment 2" xfId="1426"/>
    <cellStyle name="Matrix" xfId="1427"/>
    <cellStyle name="Matrix 2" xfId="1428"/>
    <cellStyle name="Menu Bar" xfId="1429"/>
    <cellStyle name="Menu Bar 2" xfId="1430"/>
    <cellStyle name="měny_1" xfId="1431"/>
    <cellStyle name="Migliaia (0)_Cartel1 Grafico 1" xfId="1432"/>
    <cellStyle name="Migliaia_Cartel1 Grafico 1" xfId="1433"/>
    <cellStyle name="Millares [0]_Sales Actual-Forecast 07-02" xfId="1434"/>
    <cellStyle name="Millares_CountermeasuresEMEA" xfId="1435"/>
    <cellStyle name="Milliers [0]__Matrix Template" xfId="1436"/>
    <cellStyle name="Milliers__Matrix Template" xfId="1437"/>
    <cellStyle name="Moeda [0]_02RM2BWG01.xls Gráfico 1" xfId="1438"/>
    <cellStyle name="Moeda_02RM2BWG01.xls Gráfico 1" xfId="1439"/>
    <cellStyle name="Monétaire [0]__Matrix Template" xfId="1440"/>
    <cellStyle name="Monétaire__Matrix Template" xfId="1441"/>
    <cellStyle name="MS_English" xfId="1442"/>
    <cellStyle name="Non défini" xfId="1443"/>
    <cellStyle name="Non défini 2" xfId="1444"/>
    <cellStyle name="Non_definito" xfId="1445"/>
    <cellStyle name="Normal" xfId="0" builtinId="0"/>
    <cellStyle name="Normal - Style1" xfId="1446"/>
    <cellStyle name="Normal - Style1 2" xfId="1447"/>
    <cellStyle name="Normal 2" xfId="8"/>
    <cellStyle name="Normal 3" xfId="1448"/>
    <cellStyle name="Normal 4" xfId="1449"/>
    <cellStyle name="Normal 5" xfId="1450"/>
    <cellStyle name="Normal_Final_Versa Chart" xfId="5"/>
    <cellStyle name="Normál_HEADCOUNT - Raw Data (Willet)" xfId="1451"/>
    <cellStyle name="Normale_~0030294" xfId="1452"/>
    <cellStyle name="normálne_Hárok1" xfId="1453"/>
    <cellStyle name="normální_1" xfId="1454"/>
    <cellStyle name="NormalText" xfId="1455"/>
    <cellStyle name="NormalText 2" xfId="1456"/>
    <cellStyle name="Œ…‹æØ‚è [0.00]_laroux" xfId="1457"/>
    <cellStyle name="Œ…‹æØ‚è_laroux" xfId="1458"/>
    <cellStyle name="Option" xfId="1459"/>
    <cellStyle name="Option 2" xfId="1460"/>
    <cellStyle name="OptionHeading" xfId="1461"/>
    <cellStyle name="OptionHeading 2" xfId="1462"/>
    <cellStyle name="OUTPUT AMOUNTS" xfId="1463"/>
    <cellStyle name="OUTPUT AMOUNTS 2" xfId="1464"/>
    <cellStyle name="OUTPUT COLUMN HEADINGS" xfId="1465"/>
    <cellStyle name="OUTPUT COLUMN HEADINGS 2" xfId="1466"/>
    <cellStyle name="OUTPUT LINE ITEMS" xfId="1467"/>
    <cellStyle name="OUTPUT LINE ITEMS 2" xfId="1468"/>
    <cellStyle name="OUTPUT REPORT HEADING" xfId="1469"/>
    <cellStyle name="OUTPUT REPORT HEADING 2" xfId="1470"/>
    <cellStyle name="OUTPUT REPORT TITLE" xfId="1471"/>
    <cellStyle name="OUTPUT REPORT TITLE 2" xfId="1472"/>
    <cellStyle name="paint" xfId="1473"/>
    <cellStyle name="paint 2" xfId="1474"/>
    <cellStyle name="Percent (0)" xfId="1475"/>
    <cellStyle name="Percent (0) 2" xfId="1476"/>
    <cellStyle name="Percent [0]" xfId="1477"/>
    <cellStyle name="Percent [0] 2" xfId="1478"/>
    <cellStyle name="Percent [00]" xfId="1479"/>
    <cellStyle name="Percent [00] 2" xfId="1480"/>
    <cellStyle name="Percent [2]" xfId="1481"/>
    <cellStyle name="Percent [2] 2" xfId="1482"/>
    <cellStyle name="Percent 2" xfId="11"/>
    <cellStyle name="Percentuale_foglio" xfId="1483"/>
    <cellStyle name="PrePop Currency (0)" xfId="1484"/>
    <cellStyle name="PrePop Currency (0) 2" xfId="1485"/>
    <cellStyle name="PrePop Currency (2)" xfId="1486"/>
    <cellStyle name="PrePop Currency (2) 2" xfId="1487"/>
    <cellStyle name="PrePop Units (0)" xfId="1488"/>
    <cellStyle name="PrePop Units (0) 2" xfId="1489"/>
    <cellStyle name="PrePop Units (1)" xfId="1490"/>
    <cellStyle name="PrePop Units (1) 2" xfId="1491"/>
    <cellStyle name="PrePop Units (2)" xfId="1492"/>
    <cellStyle name="PrePop Units (2) 2" xfId="1493"/>
    <cellStyle name="Prozent 2" xfId="6"/>
    <cellStyle name="Prozentgroß" xfId="1494"/>
    <cellStyle name="Prozentgroß 2" xfId="1495"/>
    <cellStyle name="Prozentklein" xfId="1496"/>
    <cellStyle name="Prozentklein 2" xfId="1497"/>
    <cellStyle name="PSChar" xfId="1498"/>
    <cellStyle name="PSChar 2" xfId="1499"/>
    <cellStyle name="PSDate" xfId="1500"/>
    <cellStyle name="PSDate 2" xfId="1501"/>
    <cellStyle name="PSDec" xfId="1502"/>
    <cellStyle name="PSDec 2" xfId="1503"/>
    <cellStyle name="PSHeading" xfId="1504"/>
    <cellStyle name="PSHeading 2" xfId="1505"/>
    <cellStyle name="PSSpacer" xfId="1506"/>
    <cellStyle name="PSSpacer 2" xfId="1507"/>
    <cellStyle name="Red" xfId="1508"/>
    <cellStyle name="Red 2" xfId="1509"/>
    <cellStyle name="Reset range style to defaults" xfId="1510"/>
    <cellStyle name="Reset range style to defaults 2" xfId="1511"/>
    <cellStyle name="Separador de milhares [0]_RESULTS" xfId="1512"/>
    <cellStyle name="Separador de milhares_RESULTS" xfId="1513"/>
    <cellStyle name="Sheet Title" xfId="1514"/>
    <cellStyle name="Sheet Title 2" xfId="1515"/>
    <cellStyle name="Standaard_Countermeasure Template SFL" xfId="1516"/>
    <cellStyle name="Standard 2" xfId="7"/>
    <cellStyle name="Standard_CustomizationFunnel_050310_BH" xfId="1517"/>
    <cellStyle name="Standard10" xfId="1518"/>
    <cellStyle name="Standard10 2" xfId="1519"/>
    <cellStyle name="Standard12" xfId="1520"/>
    <cellStyle name="Standard12 2" xfId="1521"/>
    <cellStyle name="Style 1" xfId="1522"/>
    <cellStyle name="Style 1 2" xfId="1523"/>
    <cellStyle name="SUB-TOTAL" xfId="1524"/>
    <cellStyle name="SUB-TOTAL 2" xfId="1525"/>
    <cellStyle name="Text Indent A" xfId="1526"/>
    <cellStyle name="Text Indent A 2" xfId="1527"/>
    <cellStyle name="Text Indent B" xfId="1528"/>
    <cellStyle name="Text Indent B 2" xfId="1529"/>
    <cellStyle name="Text Indent C" xfId="1530"/>
    <cellStyle name="Text Indent C 2" xfId="1531"/>
    <cellStyle name="Tickmark" xfId="1532"/>
    <cellStyle name="Tickmark 2" xfId="1533"/>
    <cellStyle name="total.00" xfId="1534"/>
    <cellStyle name="total.00 2" xfId="1535"/>
    <cellStyle name="Tusental (0)_2003 Forecast" xfId="1536"/>
    <cellStyle name="Tusental_2003 Forecast" xfId="1537"/>
    <cellStyle name="v" xfId="1538"/>
    <cellStyle name="v 2" xfId="1539"/>
    <cellStyle name="Valuta (0)_2003 Forecast" xfId="1540"/>
    <cellStyle name="Valuta_2003 Forecast" xfId="1541"/>
    <cellStyle name="Vertical" xfId="1542"/>
    <cellStyle name="Vertical 2" xfId="1543"/>
    <cellStyle name="Währung_PD_EXCEL_FORMS_ENG_REV4(1)" xfId="1544"/>
    <cellStyle name="Währung0" xfId="1545"/>
    <cellStyle name="Währung0 2" xfId="1546"/>
    <cellStyle name="Währunggroß" xfId="1547"/>
    <cellStyle name="Währunggroß 2" xfId="1548"/>
    <cellStyle name="Währungklein" xfId="1549"/>
    <cellStyle name="Währungklein 2" xfId="1550"/>
    <cellStyle name="Zeile 1" xfId="1551"/>
    <cellStyle name="Zeile 1 2" xfId="1552"/>
    <cellStyle name="Zeile 2" xfId="1553"/>
    <cellStyle name="Zeile 2 2" xfId="1554"/>
    <cellStyle name="ハイパーリンク_StdWk 06,2" xfId="1555"/>
    <cellStyle name="一般_06 Budget Package_ Asia Export Budget Package WP(ely)_120905" xfId="1556"/>
    <cellStyle name="千分位_Sheet1" xfId="1557"/>
    <cellStyle name="常规 2" xfId="1558"/>
    <cellStyle name="桁区切り [0.00]_December Top 6 Summary" xfId="1559"/>
    <cellStyle name="桁区切り_Local Currency Input" xfId="1560"/>
    <cellStyle name="標準_0612 2007 monthend review template 250K" xfId="1561"/>
    <cellStyle name="百分比 2" xfId="1562"/>
    <cellStyle name="表示済みのハイパーリンク_StdWk 06,2" xfId="1563"/>
    <cellStyle name="貨幣_DTG Asia 2005 PD Metrix 20041207" xfId="1564"/>
    <cellStyle name="货币 2" xfId="1565"/>
    <cellStyle name="通貨 [0.00]_0612 2007 monthend review template 250K" xfId="15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190499</xdr:rowOff>
    </xdr:from>
    <xdr:to>
      <xdr:col>3</xdr:col>
      <xdr:colOff>142875</xdr:colOff>
      <xdr:row>5</xdr:row>
      <xdr:rowOff>180975</xdr:rowOff>
    </xdr:to>
    <xdr:sp macro="" textlink="">
      <xdr:nvSpPr>
        <xdr:cNvPr id="2" name="Line 11"/>
        <xdr:cNvSpPr>
          <a:spLocks noChangeShapeType="1"/>
        </xdr:cNvSpPr>
      </xdr:nvSpPr>
      <xdr:spPr bwMode="auto">
        <a:xfrm flipH="1">
          <a:off x="5800725" y="761999"/>
          <a:ext cx="9525" cy="752476"/>
        </a:xfrm>
        <a:prstGeom prst="line">
          <a:avLst/>
        </a:prstGeom>
        <a:noFill/>
        <a:ln w="9525">
          <a:solidFill>
            <a:srgbClr val="000000"/>
          </a:solidFill>
          <a:round/>
          <a:headEnd/>
          <a:tailEnd type="triangle" w="med" len="med"/>
        </a:ln>
      </xdr:spPr>
    </xdr:sp>
    <xdr:clientData/>
  </xdr:twoCellAnchor>
  <xdr:twoCellAnchor>
    <xdr:from>
      <xdr:col>5</xdr:col>
      <xdr:colOff>142875</xdr:colOff>
      <xdr:row>1</xdr:row>
      <xdr:rowOff>190499</xdr:rowOff>
    </xdr:from>
    <xdr:to>
      <xdr:col>5</xdr:col>
      <xdr:colOff>142875</xdr:colOff>
      <xdr:row>8</xdr:row>
      <xdr:rowOff>171450</xdr:rowOff>
    </xdr:to>
    <xdr:sp macro="" textlink="">
      <xdr:nvSpPr>
        <xdr:cNvPr id="3" name="Line 11"/>
        <xdr:cNvSpPr>
          <a:spLocks noChangeShapeType="1"/>
        </xdr:cNvSpPr>
      </xdr:nvSpPr>
      <xdr:spPr bwMode="auto">
        <a:xfrm>
          <a:off x="6238875" y="761999"/>
          <a:ext cx="0" cy="1314451"/>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14</xdr:row>
      <xdr:rowOff>0</xdr:rowOff>
    </xdr:to>
    <xdr:sp macro="" textlink="">
      <xdr:nvSpPr>
        <xdr:cNvPr id="4" name="Line 11"/>
        <xdr:cNvSpPr>
          <a:spLocks noChangeShapeType="1"/>
        </xdr:cNvSpPr>
      </xdr:nvSpPr>
      <xdr:spPr bwMode="auto">
        <a:xfrm>
          <a:off x="6667500" y="762000"/>
          <a:ext cx="0" cy="2476500"/>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190499</xdr:rowOff>
    </xdr:from>
    <xdr:to>
      <xdr:col>7</xdr:col>
      <xdr:colOff>133350</xdr:colOff>
      <xdr:row>19</xdr:row>
      <xdr:rowOff>1799</xdr:rowOff>
    </xdr:to>
    <xdr:sp macro="" textlink="">
      <xdr:nvSpPr>
        <xdr:cNvPr id="5" name="Line 11"/>
        <xdr:cNvSpPr>
          <a:spLocks noChangeShapeType="1"/>
        </xdr:cNvSpPr>
      </xdr:nvSpPr>
      <xdr:spPr bwMode="auto">
        <a:xfrm>
          <a:off x="7086600" y="761999"/>
          <a:ext cx="0" cy="3430800"/>
        </a:xfrm>
        <a:prstGeom prst="line">
          <a:avLst/>
        </a:prstGeom>
        <a:noFill/>
        <a:ln w="9525">
          <a:solidFill>
            <a:srgbClr val="000000"/>
          </a:solidFill>
          <a:round/>
          <a:headEnd/>
          <a:tailEnd type="triangle" w="med" len="med"/>
        </a:ln>
      </xdr:spPr>
    </xdr:sp>
    <xdr:clientData/>
  </xdr:twoCellAnchor>
  <xdr:twoCellAnchor>
    <xdr:from>
      <xdr:col>2</xdr:col>
      <xdr:colOff>66675</xdr:colOff>
      <xdr:row>2</xdr:row>
      <xdr:rowOff>0</xdr:rowOff>
    </xdr:from>
    <xdr:to>
      <xdr:col>2</xdr:col>
      <xdr:colOff>66675</xdr:colOff>
      <xdr:row>2</xdr:row>
      <xdr:rowOff>108150</xdr:rowOff>
    </xdr:to>
    <xdr:sp macro="" textlink="">
      <xdr:nvSpPr>
        <xdr:cNvPr id="6" name="Line 11"/>
        <xdr:cNvSpPr>
          <a:spLocks noChangeShapeType="1"/>
        </xdr:cNvSpPr>
      </xdr:nvSpPr>
      <xdr:spPr bwMode="auto">
        <a:xfrm>
          <a:off x="5305425" y="762000"/>
          <a:ext cx="0" cy="10815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2" name="Line 1"/>
        <xdr:cNvSpPr>
          <a:spLocks noChangeShapeType="1"/>
        </xdr:cNvSpPr>
      </xdr:nvSpPr>
      <xdr:spPr bwMode="auto">
        <a:xfrm>
          <a:off x="54864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3" name="Line 2"/>
        <xdr:cNvSpPr>
          <a:spLocks noChangeShapeType="1"/>
        </xdr:cNvSpPr>
      </xdr:nvSpPr>
      <xdr:spPr bwMode="auto">
        <a:xfrm>
          <a:off x="5715000" y="762000"/>
          <a:ext cx="0" cy="1352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4" name="Line 4"/>
        <xdr:cNvSpPr>
          <a:spLocks noChangeShapeType="1"/>
        </xdr:cNvSpPr>
      </xdr:nvSpPr>
      <xdr:spPr bwMode="auto">
        <a:xfrm>
          <a:off x="5962650" y="762000"/>
          <a:ext cx="0" cy="2095500"/>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561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5867400" y="733425"/>
          <a:ext cx="0" cy="942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6105525" y="762000"/>
          <a:ext cx="9525" cy="1304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6429375" y="762000"/>
          <a:ext cx="0" cy="1685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6686550" y="762000"/>
          <a:ext cx="0" cy="2066925"/>
        </a:xfrm>
        <a:prstGeom prst="line">
          <a:avLst/>
        </a:prstGeom>
        <a:noFill/>
        <a:ln w="9525">
          <a:solidFill>
            <a:srgbClr val="000000"/>
          </a:solidFill>
          <a:round/>
          <a:headEnd/>
          <a:tailEnd type="triangle" w="med" len="med"/>
        </a:ln>
      </xdr:spPr>
    </xdr:sp>
    <xdr:clientData/>
  </xdr:twoCellAnchor>
  <xdr:twoCellAnchor>
    <xdr:from>
      <xdr:col>12</xdr:col>
      <xdr:colOff>209550</xdr:colOff>
      <xdr:row>2</xdr:row>
      <xdr:rowOff>9525</xdr:rowOff>
    </xdr:from>
    <xdr:to>
      <xdr:col>12</xdr:col>
      <xdr:colOff>209550</xdr:colOff>
      <xdr:row>2</xdr:row>
      <xdr:rowOff>161925</xdr:rowOff>
    </xdr:to>
    <xdr:sp macro="" textlink="">
      <xdr:nvSpPr>
        <xdr:cNvPr id="9"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13</xdr:col>
      <xdr:colOff>76199</xdr:colOff>
      <xdr:row>1</xdr:row>
      <xdr:rowOff>161926</xdr:rowOff>
    </xdr:from>
    <xdr:to>
      <xdr:col>13</xdr:col>
      <xdr:colOff>85725</xdr:colOff>
      <xdr:row>6</xdr:row>
      <xdr:rowOff>152400</xdr:rowOff>
    </xdr:to>
    <xdr:sp macro="" textlink="">
      <xdr:nvSpPr>
        <xdr:cNvPr id="10"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14</xdr:col>
      <xdr:colOff>95250</xdr:colOff>
      <xdr:row>1</xdr:row>
      <xdr:rowOff>161925</xdr:rowOff>
    </xdr:from>
    <xdr:to>
      <xdr:col>14</xdr:col>
      <xdr:colOff>95250</xdr:colOff>
      <xdr:row>12</xdr:row>
      <xdr:rowOff>152400</xdr:rowOff>
    </xdr:to>
    <xdr:sp macro="" textlink="">
      <xdr:nvSpPr>
        <xdr:cNvPr id="11" name="Line 4"/>
        <xdr:cNvSpPr>
          <a:spLocks noChangeShapeType="1"/>
        </xdr:cNvSpPr>
      </xdr:nvSpPr>
      <xdr:spPr bwMode="auto">
        <a:xfrm>
          <a:off x="5867400" y="733425"/>
          <a:ext cx="0" cy="2085975"/>
        </a:xfrm>
        <a:prstGeom prst="line">
          <a:avLst/>
        </a:prstGeom>
        <a:noFill/>
        <a:ln w="9525">
          <a:solidFill>
            <a:srgbClr val="000000"/>
          </a:solidFill>
          <a:round/>
          <a:headEnd/>
          <a:tailEnd type="triangle" w="med" len="med"/>
        </a:ln>
      </xdr:spPr>
    </xdr:sp>
    <xdr:clientData/>
  </xdr:twoCellAnchor>
  <xdr:twoCellAnchor>
    <xdr:from>
      <xdr:col>15</xdr:col>
      <xdr:colOff>76200</xdr:colOff>
      <xdr:row>2</xdr:row>
      <xdr:rowOff>0</xdr:rowOff>
    </xdr:from>
    <xdr:to>
      <xdr:col>15</xdr:col>
      <xdr:colOff>85725</xdr:colOff>
      <xdr:row>18</xdr:row>
      <xdr:rowOff>161925</xdr:rowOff>
    </xdr:to>
    <xdr:sp macro="" textlink="">
      <xdr:nvSpPr>
        <xdr:cNvPr id="12" name="Line 3"/>
        <xdr:cNvSpPr>
          <a:spLocks noChangeShapeType="1"/>
        </xdr:cNvSpPr>
      </xdr:nvSpPr>
      <xdr:spPr bwMode="auto">
        <a:xfrm flipH="1">
          <a:off x="6105525" y="762000"/>
          <a:ext cx="9525" cy="3209925"/>
        </a:xfrm>
        <a:prstGeom prst="line">
          <a:avLst/>
        </a:prstGeom>
        <a:noFill/>
        <a:ln w="9525">
          <a:solidFill>
            <a:srgbClr val="000000"/>
          </a:solidFill>
          <a:round/>
          <a:headEnd/>
          <a:tailEnd type="triangle" w="med" len="med"/>
        </a:ln>
      </xdr:spPr>
    </xdr:sp>
    <xdr:clientData/>
  </xdr:twoCellAnchor>
  <xdr:twoCellAnchor>
    <xdr:from>
      <xdr:col>16</xdr:col>
      <xdr:colOff>142875</xdr:colOff>
      <xdr:row>2</xdr:row>
      <xdr:rowOff>0</xdr:rowOff>
    </xdr:from>
    <xdr:to>
      <xdr:col>16</xdr:col>
      <xdr:colOff>142875</xdr:colOff>
      <xdr:row>24</xdr:row>
      <xdr:rowOff>161925</xdr:rowOff>
    </xdr:to>
    <xdr:sp macro="" textlink="">
      <xdr:nvSpPr>
        <xdr:cNvPr id="13" name="Line 5"/>
        <xdr:cNvSpPr>
          <a:spLocks noChangeShapeType="1"/>
        </xdr:cNvSpPr>
      </xdr:nvSpPr>
      <xdr:spPr bwMode="auto">
        <a:xfrm>
          <a:off x="6429375" y="762000"/>
          <a:ext cx="0" cy="4352925"/>
        </a:xfrm>
        <a:prstGeom prst="line">
          <a:avLst/>
        </a:prstGeom>
        <a:noFill/>
        <a:ln w="9525">
          <a:solidFill>
            <a:srgbClr val="000000"/>
          </a:solidFill>
          <a:round/>
          <a:headEnd/>
          <a:tailEnd type="triangle" w="med" len="med"/>
        </a:ln>
      </xdr:spPr>
    </xdr:sp>
    <xdr:clientData/>
  </xdr:twoCellAnchor>
  <xdr:twoCellAnchor>
    <xdr:from>
      <xdr:col>17</xdr:col>
      <xdr:colOff>142875</xdr:colOff>
      <xdr:row>2</xdr:row>
      <xdr:rowOff>0</xdr:rowOff>
    </xdr:from>
    <xdr:to>
      <xdr:col>17</xdr:col>
      <xdr:colOff>142875</xdr:colOff>
      <xdr:row>41</xdr:row>
      <xdr:rowOff>161925</xdr:rowOff>
    </xdr:to>
    <xdr:sp macro="" textlink="">
      <xdr:nvSpPr>
        <xdr:cNvPr id="14" name="Line 6"/>
        <xdr:cNvSpPr>
          <a:spLocks noChangeShapeType="1"/>
        </xdr:cNvSpPr>
      </xdr:nvSpPr>
      <xdr:spPr bwMode="auto">
        <a:xfrm>
          <a:off x="6686550" y="762000"/>
          <a:ext cx="0" cy="7591425"/>
        </a:xfrm>
        <a:prstGeom prst="line">
          <a:avLst/>
        </a:prstGeom>
        <a:noFill/>
        <a:ln w="9525">
          <a:solidFill>
            <a:srgbClr val="000000"/>
          </a:solidFill>
          <a:round/>
          <a:headEnd/>
          <a:tailEnd type="triangle" w="med" len="med"/>
        </a:ln>
      </xdr:spPr>
    </xdr:sp>
    <xdr:clientData/>
  </xdr:twoCellAnchor>
  <xdr:twoCellAnchor editAs="oneCell">
    <xdr:from>
      <xdr:col>3</xdr:col>
      <xdr:colOff>9525</xdr:colOff>
      <xdr:row>0</xdr:row>
      <xdr:rowOff>142875</xdr:rowOff>
    </xdr:from>
    <xdr:to>
      <xdr:col>7</xdr:col>
      <xdr:colOff>190500</xdr:colOff>
      <xdr:row>0</xdr:row>
      <xdr:rowOff>409004</xdr:rowOff>
    </xdr:to>
    <xdr:pic>
      <xdr:nvPicPr>
        <xdr:cNvPr id="15" name="Picture 14" descr="Partlow%20UPDATED%20low.jpg"/>
        <xdr:cNvPicPr>
          <a:picLocks noChangeAspect="1"/>
        </xdr:cNvPicPr>
      </xdr:nvPicPr>
      <xdr:blipFill>
        <a:blip xmlns:r="http://schemas.openxmlformats.org/officeDocument/2006/relationships" r:embed="rId1" cstate="print"/>
        <a:stretch>
          <a:fillRect/>
        </a:stretch>
      </xdr:blipFill>
      <xdr:spPr>
        <a:xfrm>
          <a:off x="5524500" y="142875"/>
          <a:ext cx="1209675" cy="2661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1334452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1361122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87450"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14125575" y="762000"/>
          <a:ext cx="9525"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14449425" y="762000"/>
          <a:ext cx="0" cy="4352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14706600" y="762000"/>
          <a:ext cx="0" cy="7591425"/>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2"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95250</xdr:colOff>
      <xdr:row>1</xdr:row>
      <xdr:rowOff>161925</xdr:rowOff>
    </xdr:from>
    <xdr:to>
      <xdr:col>3</xdr:col>
      <xdr:colOff>95250</xdr:colOff>
      <xdr:row>7</xdr:row>
      <xdr:rowOff>152400</xdr:rowOff>
    </xdr:to>
    <xdr:sp macro="" textlink="">
      <xdr:nvSpPr>
        <xdr:cNvPr id="3"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4</xdr:col>
      <xdr:colOff>76200</xdr:colOff>
      <xdr:row>2</xdr:row>
      <xdr:rowOff>0</xdr:rowOff>
    </xdr:from>
    <xdr:to>
      <xdr:col>4</xdr:col>
      <xdr:colOff>85725</xdr:colOff>
      <xdr:row>13</xdr:row>
      <xdr:rowOff>161925</xdr:rowOff>
    </xdr:to>
    <xdr:sp macro="" textlink="">
      <xdr:nvSpPr>
        <xdr:cNvPr id="4"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5</xdr:col>
      <xdr:colOff>142875</xdr:colOff>
      <xdr:row>2</xdr:row>
      <xdr:rowOff>0</xdr:rowOff>
    </xdr:from>
    <xdr:to>
      <xdr:col>5</xdr:col>
      <xdr:colOff>142875</xdr:colOff>
      <xdr:row>18</xdr:row>
      <xdr:rowOff>161925</xdr:rowOff>
    </xdr:to>
    <xdr:sp macro="" textlink="">
      <xdr:nvSpPr>
        <xdr:cNvPr id="5"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6"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117633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12030075" y="762000"/>
          <a:ext cx="0" cy="7048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12287250" y="762000"/>
          <a:ext cx="0" cy="1638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12544425" y="762000"/>
          <a:ext cx="0" cy="2867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12973050" y="762000"/>
          <a:ext cx="0" cy="4000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13239750" y="762000"/>
          <a:ext cx="0" cy="45815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35</xdr:row>
      <xdr:rowOff>0</xdr:rowOff>
    </xdr:to>
    <xdr:sp macro="" textlink="">
      <xdr:nvSpPr>
        <xdr:cNvPr id="8" name="Line 7"/>
        <xdr:cNvSpPr>
          <a:spLocks noChangeShapeType="1"/>
        </xdr:cNvSpPr>
      </xdr:nvSpPr>
      <xdr:spPr bwMode="auto">
        <a:xfrm>
          <a:off x="13668375" y="762000"/>
          <a:ext cx="19050" cy="628650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11</xdr:row>
      <xdr:rowOff>152400</xdr:rowOff>
    </xdr:to>
    <xdr:sp macro="" textlink="">
      <xdr:nvSpPr>
        <xdr:cNvPr id="4" name="Line 4"/>
        <xdr:cNvSpPr>
          <a:spLocks noChangeShapeType="1"/>
        </xdr:cNvSpPr>
      </xdr:nvSpPr>
      <xdr:spPr bwMode="auto">
        <a:xfrm>
          <a:off x="13858875" y="733425"/>
          <a:ext cx="0" cy="1895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16</xdr:row>
      <xdr:rowOff>161925</xdr:rowOff>
    </xdr:to>
    <xdr:sp macro="" textlink="">
      <xdr:nvSpPr>
        <xdr:cNvPr id="5" name="Line 3"/>
        <xdr:cNvSpPr>
          <a:spLocks noChangeShapeType="1"/>
        </xdr:cNvSpPr>
      </xdr:nvSpPr>
      <xdr:spPr bwMode="auto">
        <a:xfrm flipH="1">
          <a:off x="14097000" y="762000"/>
          <a:ext cx="9525" cy="2828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14420850"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28</xdr:row>
      <xdr:rowOff>161925</xdr:rowOff>
    </xdr:to>
    <xdr:sp macro="" textlink="">
      <xdr:nvSpPr>
        <xdr:cNvPr id="7" name="Line 6"/>
        <xdr:cNvSpPr>
          <a:spLocks noChangeShapeType="1"/>
        </xdr:cNvSpPr>
      </xdr:nvSpPr>
      <xdr:spPr bwMode="auto">
        <a:xfrm>
          <a:off x="14678025" y="762000"/>
          <a:ext cx="0" cy="5114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32</xdr:row>
      <xdr:rowOff>180975</xdr:rowOff>
    </xdr:to>
    <xdr:sp macro="" textlink="">
      <xdr:nvSpPr>
        <xdr:cNvPr id="8" name="Line 6"/>
        <xdr:cNvSpPr>
          <a:spLocks noChangeShapeType="1"/>
        </xdr:cNvSpPr>
      </xdr:nvSpPr>
      <xdr:spPr bwMode="auto">
        <a:xfrm flipH="1">
          <a:off x="14916150" y="752475"/>
          <a:ext cx="9525" cy="5905500"/>
        </a:xfrm>
        <a:prstGeom prst="line">
          <a:avLst/>
        </a:prstGeom>
        <a:noFill/>
        <a:ln w="9525">
          <a:solidFill>
            <a:srgbClr val="000000"/>
          </a:solidFill>
          <a:round/>
          <a:headEnd/>
          <a:tailEnd type="triangle" w="med" len="me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58875"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19</xdr:row>
      <xdr:rowOff>161925</xdr:rowOff>
    </xdr:to>
    <xdr:sp macro="" textlink="">
      <xdr:nvSpPr>
        <xdr:cNvPr id="5" name="Line 3"/>
        <xdr:cNvSpPr>
          <a:spLocks noChangeShapeType="1"/>
        </xdr:cNvSpPr>
      </xdr:nvSpPr>
      <xdr:spPr bwMode="auto">
        <a:xfrm flipH="1">
          <a:off x="14097000" y="762000"/>
          <a:ext cx="9525" cy="34004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23</xdr:row>
      <xdr:rowOff>161925</xdr:rowOff>
    </xdr:to>
    <xdr:sp macro="" textlink="">
      <xdr:nvSpPr>
        <xdr:cNvPr id="6" name="Line 5"/>
        <xdr:cNvSpPr>
          <a:spLocks noChangeShapeType="1"/>
        </xdr:cNvSpPr>
      </xdr:nvSpPr>
      <xdr:spPr bwMode="auto">
        <a:xfrm>
          <a:off x="14420850" y="762000"/>
          <a:ext cx="0" cy="41624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34</xdr:row>
      <xdr:rowOff>161925</xdr:rowOff>
    </xdr:to>
    <xdr:sp macro="" textlink="">
      <xdr:nvSpPr>
        <xdr:cNvPr id="7" name="Line 6"/>
        <xdr:cNvSpPr>
          <a:spLocks noChangeShapeType="1"/>
        </xdr:cNvSpPr>
      </xdr:nvSpPr>
      <xdr:spPr bwMode="auto">
        <a:xfrm>
          <a:off x="14678025" y="762000"/>
          <a:ext cx="0" cy="6257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38</xdr:row>
      <xdr:rowOff>180975</xdr:rowOff>
    </xdr:to>
    <xdr:sp macro="" textlink="">
      <xdr:nvSpPr>
        <xdr:cNvPr id="8" name="Line 6"/>
        <xdr:cNvSpPr>
          <a:spLocks noChangeShapeType="1"/>
        </xdr:cNvSpPr>
      </xdr:nvSpPr>
      <xdr:spPr bwMode="auto">
        <a:xfrm flipH="1">
          <a:off x="14916150" y="752475"/>
          <a:ext cx="9525" cy="704850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133349</xdr:colOff>
      <xdr:row>1</xdr:row>
      <xdr:rowOff>161925</xdr:rowOff>
    </xdr:from>
    <xdr:to>
      <xdr:col>3</xdr:col>
      <xdr:colOff>133350</xdr:colOff>
      <xdr:row>2</xdr:row>
      <xdr:rowOff>161924</xdr:rowOff>
    </xdr:to>
    <xdr:sp macro="" textlink="">
      <xdr:nvSpPr>
        <xdr:cNvPr id="2" name="Line 2"/>
        <xdr:cNvSpPr>
          <a:spLocks noChangeShapeType="1"/>
        </xdr:cNvSpPr>
      </xdr:nvSpPr>
      <xdr:spPr bwMode="auto">
        <a:xfrm>
          <a:off x="13639799" y="733425"/>
          <a:ext cx="1" cy="190499"/>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7</xdr:row>
      <xdr:rowOff>152400</xdr:rowOff>
    </xdr:to>
    <xdr:sp macro="" textlink="">
      <xdr:nvSpPr>
        <xdr:cNvPr id="3" name="Line 4"/>
        <xdr:cNvSpPr>
          <a:spLocks noChangeShapeType="1"/>
        </xdr:cNvSpPr>
      </xdr:nvSpPr>
      <xdr:spPr bwMode="auto">
        <a:xfrm>
          <a:off x="13858875" y="733425"/>
          <a:ext cx="0" cy="1133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4" name="Line 3"/>
        <xdr:cNvSpPr>
          <a:spLocks noChangeShapeType="1"/>
        </xdr:cNvSpPr>
      </xdr:nvSpPr>
      <xdr:spPr bwMode="auto">
        <a:xfrm flipH="1">
          <a:off x="14097000"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18</xdr:row>
      <xdr:rowOff>161925</xdr:rowOff>
    </xdr:to>
    <xdr:sp macro="" textlink="">
      <xdr:nvSpPr>
        <xdr:cNvPr id="5" name="Line 5"/>
        <xdr:cNvSpPr>
          <a:spLocks noChangeShapeType="1"/>
        </xdr:cNvSpPr>
      </xdr:nvSpPr>
      <xdr:spPr bwMode="auto">
        <a:xfrm>
          <a:off x="14420850" y="762000"/>
          <a:ext cx="0" cy="3209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29</xdr:row>
      <xdr:rowOff>161925</xdr:rowOff>
    </xdr:to>
    <xdr:sp macro="" textlink="">
      <xdr:nvSpPr>
        <xdr:cNvPr id="6" name="Line 6"/>
        <xdr:cNvSpPr>
          <a:spLocks noChangeShapeType="1"/>
        </xdr:cNvSpPr>
      </xdr:nvSpPr>
      <xdr:spPr bwMode="auto">
        <a:xfrm>
          <a:off x="14678025" y="762000"/>
          <a:ext cx="0" cy="5305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33</xdr:row>
      <xdr:rowOff>180975</xdr:rowOff>
    </xdr:to>
    <xdr:sp macro="" textlink="">
      <xdr:nvSpPr>
        <xdr:cNvPr id="7" name="Line 6"/>
        <xdr:cNvSpPr>
          <a:spLocks noChangeShapeType="1"/>
        </xdr:cNvSpPr>
      </xdr:nvSpPr>
      <xdr:spPr bwMode="auto">
        <a:xfrm flipH="1">
          <a:off x="14916150" y="752475"/>
          <a:ext cx="9525" cy="60960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203126</xdr:rowOff>
    </xdr:from>
    <xdr:to>
      <xdr:col>3</xdr:col>
      <xdr:colOff>66675</xdr:colOff>
      <xdr:row>2</xdr:row>
      <xdr:rowOff>155801</xdr:rowOff>
    </xdr:to>
    <xdr:sp macro="" textlink="">
      <xdr:nvSpPr>
        <xdr:cNvPr id="2" name="Line 11"/>
        <xdr:cNvSpPr>
          <a:spLocks noChangeShapeType="1"/>
        </xdr:cNvSpPr>
      </xdr:nvSpPr>
      <xdr:spPr bwMode="auto">
        <a:xfrm>
          <a:off x="10525125" y="774626"/>
          <a:ext cx="0" cy="152700"/>
        </a:xfrm>
        <a:prstGeom prst="line">
          <a:avLst/>
        </a:prstGeom>
        <a:noFill/>
        <a:ln w="9525">
          <a:solidFill>
            <a:srgbClr val="000000"/>
          </a:solidFill>
          <a:round/>
          <a:headEnd/>
          <a:tailEnd type="triangle" w="med" len="med"/>
        </a:ln>
      </xdr:spPr>
    </xdr:sp>
    <xdr:clientData/>
  </xdr:twoCellAnchor>
  <xdr:twoCellAnchor>
    <xdr:from>
      <xdr:col>4</xdr:col>
      <xdr:colOff>66675</xdr:colOff>
      <xdr:row>2</xdr:row>
      <xdr:rowOff>0</xdr:rowOff>
    </xdr:from>
    <xdr:to>
      <xdr:col>4</xdr:col>
      <xdr:colOff>66675</xdr:colOff>
      <xdr:row>6</xdr:row>
      <xdr:rowOff>144600</xdr:rowOff>
    </xdr:to>
    <xdr:sp macro="" textlink="">
      <xdr:nvSpPr>
        <xdr:cNvPr id="3" name="Line 11"/>
        <xdr:cNvSpPr>
          <a:spLocks noChangeShapeType="1"/>
        </xdr:cNvSpPr>
      </xdr:nvSpPr>
      <xdr:spPr bwMode="auto">
        <a:xfrm>
          <a:off x="11287125" y="771525"/>
          <a:ext cx="0" cy="906600"/>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76200</xdr:colOff>
      <xdr:row>11</xdr:row>
      <xdr:rowOff>10575</xdr:rowOff>
    </xdr:to>
    <xdr:sp macro="" textlink="">
      <xdr:nvSpPr>
        <xdr:cNvPr id="4" name="Line 11"/>
        <xdr:cNvSpPr>
          <a:spLocks noChangeShapeType="1"/>
        </xdr:cNvSpPr>
      </xdr:nvSpPr>
      <xdr:spPr bwMode="auto">
        <a:xfrm>
          <a:off x="12058650" y="771525"/>
          <a:ext cx="0" cy="1725075"/>
        </a:xfrm>
        <a:prstGeom prst="line">
          <a:avLst/>
        </a:prstGeom>
        <a:noFill/>
        <a:ln w="9525">
          <a:solidFill>
            <a:srgbClr val="000000"/>
          </a:solidFill>
          <a:round/>
          <a:headEnd/>
          <a:tailEnd type="triangle" w="med" len="med"/>
        </a:ln>
      </xdr:spPr>
    </xdr:sp>
    <xdr:clientData/>
  </xdr:twoCellAnchor>
  <xdr:twoCellAnchor>
    <xdr:from>
      <xdr:col>6</xdr:col>
      <xdr:colOff>66675</xdr:colOff>
      <xdr:row>2</xdr:row>
      <xdr:rowOff>0</xdr:rowOff>
    </xdr:from>
    <xdr:to>
      <xdr:col>6</xdr:col>
      <xdr:colOff>66675</xdr:colOff>
      <xdr:row>16</xdr:row>
      <xdr:rowOff>1500</xdr:rowOff>
    </xdr:to>
    <xdr:sp macro="" textlink="">
      <xdr:nvSpPr>
        <xdr:cNvPr id="5" name="Line 11"/>
        <xdr:cNvSpPr>
          <a:spLocks noChangeShapeType="1"/>
        </xdr:cNvSpPr>
      </xdr:nvSpPr>
      <xdr:spPr bwMode="auto">
        <a:xfrm>
          <a:off x="12811125" y="771525"/>
          <a:ext cx="0" cy="2668500"/>
        </a:xfrm>
        <a:prstGeom prst="line">
          <a:avLst/>
        </a:prstGeom>
        <a:noFill/>
        <a:ln w="9525">
          <a:solidFill>
            <a:srgbClr val="000000"/>
          </a:solidFill>
          <a:round/>
          <a:headEnd/>
          <a:tailEnd type="triangle" w="med" len="med"/>
        </a:ln>
      </xdr:spPr>
    </xdr:sp>
    <xdr:clientData/>
  </xdr:twoCellAnchor>
  <xdr:twoCellAnchor>
    <xdr:from>
      <xdr:col>8</xdr:col>
      <xdr:colOff>66675</xdr:colOff>
      <xdr:row>2</xdr:row>
      <xdr:rowOff>0</xdr:rowOff>
    </xdr:from>
    <xdr:to>
      <xdr:col>8</xdr:col>
      <xdr:colOff>66675</xdr:colOff>
      <xdr:row>18</xdr:row>
      <xdr:rowOff>127725</xdr:rowOff>
    </xdr:to>
    <xdr:sp macro="" textlink="">
      <xdr:nvSpPr>
        <xdr:cNvPr id="6" name="Line 11"/>
        <xdr:cNvSpPr>
          <a:spLocks noChangeShapeType="1"/>
        </xdr:cNvSpPr>
      </xdr:nvSpPr>
      <xdr:spPr bwMode="auto">
        <a:xfrm>
          <a:off x="14335125" y="771525"/>
          <a:ext cx="0" cy="3175725"/>
        </a:xfrm>
        <a:prstGeom prst="line">
          <a:avLst/>
        </a:prstGeom>
        <a:noFill/>
        <a:ln w="9525">
          <a:solidFill>
            <a:srgbClr val="000000"/>
          </a:solidFill>
          <a:round/>
          <a:headEnd/>
          <a:tailEnd type="triangle" w="med" len="med"/>
        </a:ln>
      </xdr:spPr>
    </xdr:sp>
    <xdr:clientData/>
  </xdr:twoCellAnchor>
  <xdr:twoCellAnchor>
    <xdr:from>
      <xdr:col>9</xdr:col>
      <xdr:colOff>68226</xdr:colOff>
      <xdr:row>1</xdr:row>
      <xdr:rowOff>195153</xdr:rowOff>
    </xdr:from>
    <xdr:to>
      <xdr:col>9</xdr:col>
      <xdr:colOff>68226</xdr:colOff>
      <xdr:row>28</xdr:row>
      <xdr:rowOff>22645</xdr:rowOff>
    </xdr:to>
    <xdr:sp macro="" textlink="">
      <xdr:nvSpPr>
        <xdr:cNvPr id="7" name="Line 11"/>
        <xdr:cNvSpPr>
          <a:spLocks noChangeShapeType="1"/>
        </xdr:cNvSpPr>
      </xdr:nvSpPr>
      <xdr:spPr bwMode="auto">
        <a:xfrm>
          <a:off x="15098676" y="776178"/>
          <a:ext cx="0" cy="6675967"/>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113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6589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14916150" y="762000"/>
          <a:ext cx="0" cy="2286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15173325" y="762000"/>
          <a:ext cx="0" cy="30495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697200" y="742950"/>
          <a:ext cx="0" cy="4391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15944850" y="766654"/>
          <a:ext cx="11076" cy="5138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8" name="Line 11"/>
        <xdr:cNvSpPr>
          <a:spLocks noChangeShapeType="1"/>
        </xdr:cNvSpPr>
      </xdr:nvSpPr>
      <xdr:spPr bwMode="auto">
        <a:xfrm>
          <a:off x="15430500" y="752475"/>
          <a:ext cx="0" cy="3781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9" name="Line 11"/>
        <xdr:cNvSpPr>
          <a:spLocks noChangeShapeType="1"/>
        </xdr:cNvSpPr>
      </xdr:nvSpPr>
      <xdr:spPr bwMode="auto">
        <a:xfrm flipH="1">
          <a:off x="16192500" y="757128"/>
          <a:ext cx="20601" cy="6100871"/>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9256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15182850" y="762000"/>
          <a:ext cx="0" cy="1905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15440025" y="762000"/>
          <a:ext cx="0" cy="3621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15963900" y="742950"/>
          <a:ext cx="0" cy="6677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16211550" y="766654"/>
          <a:ext cx="11076" cy="7234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15697200" y="752475"/>
          <a:ext cx="0" cy="5495925"/>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47</xdr:row>
      <xdr:rowOff>9525</xdr:rowOff>
    </xdr:to>
    <xdr:sp macro="" textlink="">
      <xdr:nvSpPr>
        <xdr:cNvPr id="10" name="Line 11"/>
        <xdr:cNvSpPr>
          <a:spLocks noChangeShapeType="1"/>
        </xdr:cNvSpPr>
      </xdr:nvSpPr>
      <xdr:spPr bwMode="auto">
        <a:xfrm flipH="1">
          <a:off x="16716374"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1" name="Line 11"/>
        <xdr:cNvSpPr>
          <a:spLocks noChangeShapeType="1"/>
        </xdr:cNvSpPr>
      </xdr:nvSpPr>
      <xdr:spPr bwMode="auto">
        <a:xfrm flipH="1">
          <a:off x="16964025"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2" name="Line 11"/>
        <xdr:cNvSpPr>
          <a:spLocks noChangeShapeType="1"/>
        </xdr:cNvSpPr>
      </xdr:nvSpPr>
      <xdr:spPr bwMode="auto">
        <a:xfrm flipH="1">
          <a:off x="17230724" y="757128"/>
          <a:ext cx="20600" cy="10482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3" name="Line 11"/>
        <xdr:cNvSpPr>
          <a:spLocks noChangeShapeType="1"/>
        </xdr:cNvSpPr>
      </xdr:nvSpPr>
      <xdr:spPr bwMode="auto">
        <a:xfrm flipH="1">
          <a:off x="17478375" y="757128"/>
          <a:ext cx="30126" cy="11453922"/>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10</xdr:row>
      <xdr:rowOff>0</xdr:rowOff>
    </xdr:to>
    <xdr:sp macro="" textlink="">
      <xdr:nvSpPr>
        <xdr:cNvPr id="3" name="Line 11"/>
        <xdr:cNvSpPr>
          <a:spLocks noChangeShapeType="1"/>
        </xdr:cNvSpPr>
      </xdr:nvSpPr>
      <xdr:spPr bwMode="auto">
        <a:xfrm>
          <a:off x="14668500" y="762000"/>
          <a:ext cx="0" cy="15240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16</xdr:row>
      <xdr:rowOff>1500</xdr:rowOff>
    </xdr:to>
    <xdr:sp macro="" textlink="">
      <xdr:nvSpPr>
        <xdr:cNvPr id="4" name="Line 11"/>
        <xdr:cNvSpPr>
          <a:spLocks noChangeShapeType="1"/>
        </xdr:cNvSpPr>
      </xdr:nvSpPr>
      <xdr:spPr bwMode="auto">
        <a:xfrm>
          <a:off x="14925675" y="762000"/>
          <a:ext cx="0" cy="2668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29</xdr:row>
      <xdr:rowOff>180975</xdr:rowOff>
    </xdr:to>
    <xdr:sp macro="" textlink="">
      <xdr:nvSpPr>
        <xdr:cNvPr id="5" name="Line 11"/>
        <xdr:cNvSpPr>
          <a:spLocks noChangeShapeType="1"/>
        </xdr:cNvSpPr>
      </xdr:nvSpPr>
      <xdr:spPr bwMode="auto">
        <a:xfrm>
          <a:off x="15449550" y="742950"/>
          <a:ext cx="0" cy="5724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33</xdr:row>
      <xdr:rowOff>0</xdr:rowOff>
    </xdr:to>
    <xdr:sp macro="" textlink="">
      <xdr:nvSpPr>
        <xdr:cNvPr id="6" name="Line 11"/>
        <xdr:cNvSpPr>
          <a:spLocks noChangeShapeType="1"/>
        </xdr:cNvSpPr>
      </xdr:nvSpPr>
      <xdr:spPr bwMode="auto">
        <a:xfrm flipH="1">
          <a:off x="15697200" y="766654"/>
          <a:ext cx="11076" cy="6281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23</xdr:row>
      <xdr:rowOff>152400</xdr:rowOff>
    </xdr:to>
    <xdr:sp macro="" textlink="">
      <xdr:nvSpPr>
        <xdr:cNvPr id="7" name="Line 11"/>
        <xdr:cNvSpPr>
          <a:spLocks noChangeShapeType="1"/>
        </xdr:cNvSpPr>
      </xdr:nvSpPr>
      <xdr:spPr bwMode="auto">
        <a:xfrm>
          <a:off x="15182850" y="752475"/>
          <a:ext cx="0" cy="4543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185628</xdr:rowOff>
    </xdr:from>
    <xdr:to>
      <xdr:col>8</xdr:col>
      <xdr:colOff>144426</xdr:colOff>
      <xdr:row>37</xdr:row>
      <xdr:rowOff>180974</xdr:rowOff>
    </xdr:to>
    <xdr:sp macro="" textlink="">
      <xdr:nvSpPr>
        <xdr:cNvPr id="8" name="Line 11"/>
        <xdr:cNvSpPr>
          <a:spLocks noChangeShapeType="1"/>
        </xdr:cNvSpPr>
      </xdr:nvSpPr>
      <xdr:spPr bwMode="auto">
        <a:xfrm flipH="1">
          <a:off x="15944850" y="757128"/>
          <a:ext cx="20601" cy="7243871"/>
        </a:xfrm>
        <a:prstGeom prst="line">
          <a:avLst/>
        </a:prstGeom>
        <a:noFill/>
        <a:ln w="9525">
          <a:solidFill>
            <a:srgbClr val="000000"/>
          </a:solidFill>
          <a:round/>
          <a:headEnd/>
          <a:tailEnd type="triangle" w="med" len="med"/>
        </a:ln>
      </xdr:spPr>
    </xdr:sp>
    <xdr:clientData/>
  </xdr:twoCellAnchor>
  <xdr:twoCellAnchor>
    <xdr:from>
      <xdr:col>9</xdr:col>
      <xdr:colOff>123824</xdr:colOff>
      <xdr:row>1</xdr:row>
      <xdr:rowOff>185628</xdr:rowOff>
    </xdr:from>
    <xdr:to>
      <xdr:col>9</xdr:col>
      <xdr:colOff>144425</xdr:colOff>
      <xdr:row>42</xdr:row>
      <xdr:rowOff>9525</xdr:rowOff>
    </xdr:to>
    <xdr:sp macro="" textlink="">
      <xdr:nvSpPr>
        <xdr:cNvPr id="9" name="Line 11"/>
        <xdr:cNvSpPr>
          <a:spLocks noChangeShapeType="1"/>
        </xdr:cNvSpPr>
      </xdr:nvSpPr>
      <xdr:spPr bwMode="auto">
        <a:xfrm flipH="1">
          <a:off x="16202024" y="757128"/>
          <a:ext cx="20601" cy="8034447"/>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45</xdr:row>
      <xdr:rowOff>0</xdr:rowOff>
    </xdr:to>
    <xdr:sp macro="" textlink="">
      <xdr:nvSpPr>
        <xdr:cNvPr id="10" name="Line 11"/>
        <xdr:cNvSpPr>
          <a:spLocks noChangeShapeType="1"/>
        </xdr:cNvSpPr>
      </xdr:nvSpPr>
      <xdr:spPr bwMode="auto">
        <a:xfrm flipH="1">
          <a:off x="16449675" y="757128"/>
          <a:ext cx="30126" cy="859642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49</xdr:row>
      <xdr:rowOff>171450</xdr:rowOff>
    </xdr:to>
    <xdr:sp macro="" textlink="">
      <xdr:nvSpPr>
        <xdr:cNvPr id="11" name="Line 11"/>
        <xdr:cNvSpPr>
          <a:spLocks noChangeShapeType="1"/>
        </xdr:cNvSpPr>
      </xdr:nvSpPr>
      <xdr:spPr bwMode="auto">
        <a:xfrm flipH="1">
          <a:off x="16716374" y="757128"/>
          <a:ext cx="20600" cy="952987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16964025" y="757128"/>
          <a:ext cx="30126" cy="10501422"/>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9</xdr:row>
      <xdr:rowOff>0</xdr:rowOff>
    </xdr:to>
    <xdr:sp macro="" textlink="">
      <xdr:nvSpPr>
        <xdr:cNvPr id="3" name="Line 11"/>
        <xdr:cNvSpPr>
          <a:spLocks noChangeShapeType="1"/>
        </xdr:cNvSpPr>
      </xdr:nvSpPr>
      <xdr:spPr bwMode="auto">
        <a:xfrm>
          <a:off x="14668500" y="762000"/>
          <a:ext cx="0" cy="13335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18</xdr:row>
      <xdr:rowOff>1500</xdr:rowOff>
    </xdr:to>
    <xdr:sp macro="" textlink="">
      <xdr:nvSpPr>
        <xdr:cNvPr id="4" name="Line 11"/>
        <xdr:cNvSpPr>
          <a:spLocks noChangeShapeType="1"/>
        </xdr:cNvSpPr>
      </xdr:nvSpPr>
      <xdr:spPr bwMode="auto">
        <a:xfrm>
          <a:off x="14925675" y="762000"/>
          <a:ext cx="0" cy="3049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31</xdr:row>
      <xdr:rowOff>180975</xdr:rowOff>
    </xdr:to>
    <xdr:sp macro="" textlink="">
      <xdr:nvSpPr>
        <xdr:cNvPr id="5" name="Line 11"/>
        <xdr:cNvSpPr>
          <a:spLocks noChangeShapeType="1"/>
        </xdr:cNvSpPr>
      </xdr:nvSpPr>
      <xdr:spPr bwMode="auto">
        <a:xfrm>
          <a:off x="15449550" y="742950"/>
          <a:ext cx="0" cy="6105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35</xdr:row>
      <xdr:rowOff>0</xdr:rowOff>
    </xdr:to>
    <xdr:sp macro="" textlink="">
      <xdr:nvSpPr>
        <xdr:cNvPr id="6" name="Line 11"/>
        <xdr:cNvSpPr>
          <a:spLocks noChangeShapeType="1"/>
        </xdr:cNvSpPr>
      </xdr:nvSpPr>
      <xdr:spPr bwMode="auto">
        <a:xfrm flipH="1">
          <a:off x="15697200" y="766654"/>
          <a:ext cx="11076" cy="6662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25</xdr:row>
      <xdr:rowOff>152400</xdr:rowOff>
    </xdr:to>
    <xdr:sp macro="" textlink="">
      <xdr:nvSpPr>
        <xdr:cNvPr id="7" name="Line 11"/>
        <xdr:cNvSpPr>
          <a:spLocks noChangeShapeType="1"/>
        </xdr:cNvSpPr>
      </xdr:nvSpPr>
      <xdr:spPr bwMode="auto">
        <a:xfrm>
          <a:off x="15182850" y="752475"/>
          <a:ext cx="0" cy="4924425"/>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39</xdr:row>
      <xdr:rowOff>0</xdr:rowOff>
    </xdr:to>
    <xdr:sp macro="" textlink="">
      <xdr:nvSpPr>
        <xdr:cNvPr id="8" name="Line 11"/>
        <xdr:cNvSpPr>
          <a:spLocks noChangeShapeType="1"/>
        </xdr:cNvSpPr>
      </xdr:nvSpPr>
      <xdr:spPr bwMode="auto">
        <a:xfrm flipH="1">
          <a:off x="16449675" y="757128"/>
          <a:ext cx="30126" cy="743437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43</xdr:row>
      <xdr:rowOff>171450</xdr:rowOff>
    </xdr:to>
    <xdr:sp macro="" textlink="">
      <xdr:nvSpPr>
        <xdr:cNvPr id="9" name="Line 11"/>
        <xdr:cNvSpPr>
          <a:spLocks noChangeShapeType="1"/>
        </xdr:cNvSpPr>
      </xdr:nvSpPr>
      <xdr:spPr bwMode="auto">
        <a:xfrm flipH="1">
          <a:off x="16716374" y="757128"/>
          <a:ext cx="20600" cy="83678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49</xdr:row>
      <xdr:rowOff>0</xdr:rowOff>
    </xdr:to>
    <xdr:sp macro="" textlink="">
      <xdr:nvSpPr>
        <xdr:cNvPr id="10" name="Line 11"/>
        <xdr:cNvSpPr>
          <a:spLocks noChangeShapeType="1"/>
        </xdr:cNvSpPr>
      </xdr:nvSpPr>
      <xdr:spPr bwMode="auto">
        <a:xfrm flipH="1">
          <a:off x="16964025" y="757128"/>
          <a:ext cx="30126" cy="9339372"/>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3" name="Line 11"/>
        <xdr:cNvSpPr>
          <a:spLocks noChangeShapeType="1"/>
        </xdr:cNvSpPr>
      </xdr:nvSpPr>
      <xdr:spPr bwMode="auto">
        <a:xfrm>
          <a:off x="1466850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4" name="Line 11"/>
        <xdr:cNvSpPr>
          <a:spLocks noChangeShapeType="1"/>
        </xdr:cNvSpPr>
      </xdr:nvSpPr>
      <xdr:spPr bwMode="auto">
        <a:xfrm>
          <a:off x="14925675" y="762000"/>
          <a:ext cx="0" cy="1524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5" name="Line 11"/>
        <xdr:cNvSpPr>
          <a:spLocks noChangeShapeType="1"/>
        </xdr:cNvSpPr>
      </xdr:nvSpPr>
      <xdr:spPr bwMode="auto">
        <a:xfrm>
          <a:off x="15182850" y="762000"/>
          <a:ext cx="0" cy="2478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706725" y="742950"/>
          <a:ext cx="0" cy="4772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7" name="Line 11"/>
        <xdr:cNvSpPr>
          <a:spLocks noChangeShapeType="1"/>
        </xdr:cNvSpPr>
      </xdr:nvSpPr>
      <xdr:spPr bwMode="auto">
        <a:xfrm flipH="1">
          <a:off x="15954375" y="766654"/>
          <a:ext cx="11076" cy="5329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8" name="Line 11"/>
        <xdr:cNvSpPr>
          <a:spLocks noChangeShapeType="1"/>
        </xdr:cNvSpPr>
      </xdr:nvSpPr>
      <xdr:spPr bwMode="auto">
        <a:xfrm>
          <a:off x="15440025" y="752475"/>
          <a:ext cx="0" cy="3971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9" name="Line 11"/>
        <xdr:cNvSpPr>
          <a:spLocks noChangeShapeType="1"/>
        </xdr:cNvSpPr>
      </xdr:nvSpPr>
      <xdr:spPr bwMode="auto">
        <a:xfrm flipH="1">
          <a:off x="16202025" y="757128"/>
          <a:ext cx="20601" cy="6091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10" name="Line 11"/>
        <xdr:cNvSpPr>
          <a:spLocks noChangeShapeType="1"/>
        </xdr:cNvSpPr>
      </xdr:nvSpPr>
      <xdr:spPr bwMode="auto">
        <a:xfrm flipH="1">
          <a:off x="16459199" y="757128"/>
          <a:ext cx="20601" cy="6881922"/>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11" name="Line 11"/>
        <xdr:cNvSpPr>
          <a:spLocks noChangeShapeType="1"/>
        </xdr:cNvSpPr>
      </xdr:nvSpPr>
      <xdr:spPr bwMode="auto">
        <a:xfrm flipH="1">
          <a:off x="16706850" y="757128"/>
          <a:ext cx="30126" cy="7443897"/>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12" name="Line 11"/>
        <xdr:cNvSpPr>
          <a:spLocks noChangeShapeType="1"/>
        </xdr:cNvSpPr>
      </xdr:nvSpPr>
      <xdr:spPr bwMode="auto">
        <a:xfrm flipH="1">
          <a:off x="16973549" y="757128"/>
          <a:ext cx="20600" cy="8758347"/>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14925675" y="762000"/>
          <a:ext cx="0" cy="933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15697200" y="762000"/>
          <a:ext cx="0" cy="34290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15954375" y="762000"/>
          <a:ext cx="0" cy="45735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16478250" y="742950"/>
          <a:ext cx="0" cy="74390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16725900" y="766654"/>
          <a:ext cx="11076" cy="85678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16211550" y="752475"/>
          <a:ext cx="0" cy="58769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9" name="Line 11"/>
        <xdr:cNvSpPr>
          <a:spLocks noChangeShapeType="1"/>
        </xdr:cNvSpPr>
      </xdr:nvSpPr>
      <xdr:spPr bwMode="auto">
        <a:xfrm flipH="1">
          <a:off x="16973549" y="757128"/>
          <a:ext cx="20601" cy="95489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0" name="Line 11"/>
        <xdr:cNvSpPr>
          <a:spLocks noChangeShapeType="1"/>
        </xdr:cNvSpPr>
      </xdr:nvSpPr>
      <xdr:spPr bwMode="auto">
        <a:xfrm flipH="1">
          <a:off x="17221200" y="757128"/>
          <a:ext cx="30126" cy="10110897"/>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1" name="Line 11"/>
        <xdr:cNvSpPr>
          <a:spLocks noChangeShapeType="1"/>
        </xdr:cNvSpPr>
      </xdr:nvSpPr>
      <xdr:spPr bwMode="auto">
        <a:xfrm flipH="1">
          <a:off x="17487899" y="757128"/>
          <a:ext cx="20600" cy="11234847"/>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2" name="Line 11"/>
        <xdr:cNvSpPr>
          <a:spLocks noChangeShapeType="1"/>
        </xdr:cNvSpPr>
      </xdr:nvSpPr>
      <xdr:spPr bwMode="auto">
        <a:xfrm>
          <a:off x="15192375" y="761999"/>
          <a:ext cx="0" cy="2085975"/>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133350</xdr:colOff>
      <xdr:row>2</xdr:row>
      <xdr:rowOff>0</xdr:rowOff>
    </xdr:from>
    <xdr:to>
      <xdr:col>3</xdr:col>
      <xdr:colOff>133350</xdr:colOff>
      <xdr:row>4</xdr:row>
      <xdr:rowOff>171450</xdr:rowOff>
    </xdr:to>
    <xdr:sp macro="" textlink="">
      <xdr:nvSpPr>
        <xdr:cNvPr id="2" name="Line 11"/>
        <xdr:cNvSpPr>
          <a:spLocks noChangeShapeType="1"/>
        </xdr:cNvSpPr>
      </xdr:nvSpPr>
      <xdr:spPr bwMode="auto">
        <a:xfrm>
          <a:off x="14925675"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16</xdr:row>
      <xdr:rowOff>0</xdr:rowOff>
    </xdr:to>
    <xdr:sp macro="" textlink="">
      <xdr:nvSpPr>
        <xdr:cNvPr id="3" name="Line 11"/>
        <xdr:cNvSpPr>
          <a:spLocks noChangeShapeType="1"/>
        </xdr:cNvSpPr>
      </xdr:nvSpPr>
      <xdr:spPr bwMode="auto">
        <a:xfrm>
          <a:off x="15697200" y="762000"/>
          <a:ext cx="0" cy="2667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27</xdr:row>
      <xdr:rowOff>180975</xdr:rowOff>
    </xdr:to>
    <xdr:sp macro="" textlink="">
      <xdr:nvSpPr>
        <xdr:cNvPr id="4" name="Line 11"/>
        <xdr:cNvSpPr>
          <a:spLocks noChangeShapeType="1"/>
        </xdr:cNvSpPr>
      </xdr:nvSpPr>
      <xdr:spPr bwMode="auto">
        <a:xfrm>
          <a:off x="16478250" y="742950"/>
          <a:ext cx="0" cy="4962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34</xdr:row>
      <xdr:rowOff>0</xdr:rowOff>
    </xdr:to>
    <xdr:sp macro="" textlink="">
      <xdr:nvSpPr>
        <xdr:cNvPr id="5" name="Line 11"/>
        <xdr:cNvSpPr>
          <a:spLocks noChangeShapeType="1"/>
        </xdr:cNvSpPr>
      </xdr:nvSpPr>
      <xdr:spPr bwMode="auto">
        <a:xfrm flipH="1">
          <a:off x="16725900" y="766654"/>
          <a:ext cx="11076" cy="6091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21</xdr:row>
      <xdr:rowOff>152400</xdr:rowOff>
    </xdr:to>
    <xdr:sp macro="" textlink="">
      <xdr:nvSpPr>
        <xdr:cNvPr id="6" name="Line 11"/>
        <xdr:cNvSpPr>
          <a:spLocks noChangeShapeType="1"/>
        </xdr:cNvSpPr>
      </xdr:nvSpPr>
      <xdr:spPr bwMode="auto">
        <a:xfrm>
          <a:off x="16211550" y="752475"/>
          <a:ext cx="0" cy="3781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37</xdr:row>
      <xdr:rowOff>9525</xdr:rowOff>
    </xdr:to>
    <xdr:sp macro="" textlink="">
      <xdr:nvSpPr>
        <xdr:cNvPr id="7" name="Line 11"/>
        <xdr:cNvSpPr>
          <a:spLocks noChangeShapeType="1"/>
        </xdr:cNvSpPr>
      </xdr:nvSpPr>
      <xdr:spPr bwMode="auto">
        <a:xfrm flipH="1">
          <a:off x="16973549" y="757128"/>
          <a:ext cx="20601" cy="66818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40</xdr:row>
      <xdr:rowOff>0</xdr:rowOff>
    </xdr:to>
    <xdr:sp macro="" textlink="">
      <xdr:nvSpPr>
        <xdr:cNvPr id="8" name="Line 11"/>
        <xdr:cNvSpPr>
          <a:spLocks noChangeShapeType="1"/>
        </xdr:cNvSpPr>
      </xdr:nvSpPr>
      <xdr:spPr bwMode="auto">
        <a:xfrm flipH="1">
          <a:off x="17221200" y="757128"/>
          <a:ext cx="30126" cy="7243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45</xdr:row>
      <xdr:rowOff>171450</xdr:rowOff>
    </xdr:to>
    <xdr:sp macro="" textlink="">
      <xdr:nvSpPr>
        <xdr:cNvPr id="9" name="Line 11"/>
        <xdr:cNvSpPr>
          <a:spLocks noChangeShapeType="1"/>
        </xdr:cNvSpPr>
      </xdr:nvSpPr>
      <xdr:spPr bwMode="auto">
        <a:xfrm flipH="1">
          <a:off x="17487899" y="757128"/>
          <a:ext cx="20600" cy="836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10</xdr:row>
      <xdr:rowOff>180974</xdr:rowOff>
    </xdr:to>
    <xdr:sp macro="" textlink="">
      <xdr:nvSpPr>
        <xdr:cNvPr id="10" name="Line 11"/>
        <xdr:cNvSpPr>
          <a:spLocks noChangeShapeType="1"/>
        </xdr:cNvSpPr>
      </xdr:nvSpPr>
      <xdr:spPr bwMode="auto">
        <a:xfrm>
          <a:off x="15192375" y="761999"/>
          <a:ext cx="0" cy="17049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My%20Documents\https:\www.mydanaher.com\TEMP\Master%20PD%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y%20Documents\https:\www.mydanaher.com\My%20Documents\PD2001\2000PD-White-NOV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windows\TEMP\MasterBowSht%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nts%20and%20Settings\MikeG\Local%20Settings\Temporary%20Internet%20Files\OLK19\TEMP\2000PD-White-NOV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chloe.garrett\Local%20Settings\Temporary%20Internet%20Files\Content.Outlook\FTMQGVIL\Configurator_W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https:\www.mydanaher.com\Documents%20and%20Settings\MikeG\Local%20Settings\Temporary%20Internet%20Files\OLK19\TEMP\2000PD-White-NOV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I"/>
      <sheetName val="D"/>
    </sheetNames>
    <sheetDataSet>
      <sheetData sheetId="0"/>
      <sheetData sheetId="1" refreshError="1">
        <row r="5">
          <cell r="C5" t="str">
            <v>JAN03</v>
          </cell>
          <cell r="D5" t="str">
            <v>FEB03</v>
          </cell>
          <cell r="E5" t="str">
            <v>MAR03</v>
          </cell>
          <cell r="F5" t="str">
            <v>APR03</v>
          </cell>
          <cell r="G5" t="str">
            <v>MAY03</v>
          </cell>
          <cell r="H5" t="str">
            <v>JUN03</v>
          </cell>
          <cell r="I5" t="str">
            <v>JUL03</v>
          </cell>
          <cell r="J5" t="str">
            <v>AUG03</v>
          </cell>
          <cell r="K5" t="str">
            <v>SEP03</v>
          </cell>
          <cell r="L5" t="str">
            <v>OCT03</v>
          </cell>
          <cell r="M5" t="str">
            <v>NOV03</v>
          </cell>
          <cell r="N5" t="str">
            <v>DEC03</v>
          </cell>
        </row>
        <row r="6">
          <cell r="C6">
            <v>0</v>
          </cell>
          <cell r="D6">
            <v>0</v>
          </cell>
          <cell r="E6">
            <v>0</v>
          </cell>
          <cell r="F6">
            <v>0</v>
          </cell>
          <cell r="G6">
            <v>20</v>
          </cell>
          <cell r="H6">
            <v>30</v>
          </cell>
          <cell r="I6">
            <v>0</v>
          </cell>
          <cell r="J6">
            <v>20</v>
          </cell>
          <cell r="K6">
            <v>10</v>
          </cell>
          <cell r="L6">
            <v>0</v>
          </cell>
          <cell r="M6">
            <v>20</v>
          </cell>
          <cell r="N6">
            <v>40</v>
          </cell>
        </row>
        <row r="7">
          <cell r="C7">
            <v>0</v>
          </cell>
          <cell r="D7">
            <v>0</v>
          </cell>
          <cell r="E7">
            <v>4</v>
          </cell>
          <cell r="F7">
            <v>0</v>
          </cell>
          <cell r="G7">
            <v>0</v>
          </cell>
          <cell r="H7">
            <v>20.833333333333332</v>
          </cell>
          <cell r="I7">
            <v>0</v>
          </cell>
          <cell r="J7">
            <v>10</v>
          </cell>
          <cell r="K7">
            <v>16.666666666666668</v>
          </cell>
          <cell r="L7">
            <v>0</v>
          </cell>
          <cell r="M7">
            <v>0</v>
          </cell>
          <cell r="N7">
            <v>0</v>
          </cell>
        </row>
        <row r="8">
          <cell r="C8">
            <v>1319.5</v>
          </cell>
          <cell r="D8">
            <v>1319.5</v>
          </cell>
          <cell r="E8">
            <v>1319.5</v>
          </cell>
          <cell r="F8">
            <v>1319.5</v>
          </cell>
          <cell r="G8">
            <v>1319.5</v>
          </cell>
          <cell r="H8">
            <v>1319.5</v>
          </cell>
          <cell r="I8">
            <v>1319.5</v>
          </cell>
          <cell r="J8">
            <v>1319.5</v>
          </cell>
          <cell r="K8">
            <v>1319.5</v>
          </cell>
          <cell r="L8">
            <v>1319.5</v>
          </cell>
          <cell r="M8">
            <v>1319.5</v>
          </cell>
          <cell r="N8">
            <v>1319.5</v>
          </cell>
        </row>
        <row r="18">
          <cell r="C18">
            <v>20</v>
          </cell>
          <cell r="D18">
            <v>0</v>
          </cell>
          <cell r="E18">
            <v>0</v>
          </cell>
          <cell r="F18">
            <v>0</v>
          </cell>
          <cell r="G18">
            <v>0</v>
          </cell>
          <cell r="H18">
            <v>60</v>
          </cell>
          <cell r="I18">
            <v>10</v>
          </cell>
          <cell r="J18">
            <v>10</v>
          </cell>
          <cell r="K18">
            <v>20</v>
          </cell>
          <cell r="L18">
            <v>10</v>
          </cell>
          <cell r="M18">
            <v>0</v>
          </cell>
          <cell r="N18">
            <v>0</v>
          </cell>
        </row>
        <row r="19">
          <cell r="C19">
            <v>13.333333333333334</v>
          </cell>
          <cell r="D19">
            <v>0</v>
          </cell>
          <cell r="E19">
            <v>0</v>
          </cell>
          <cell r="F19">
            <v>15.789473684210527</v>
          </cell>
          <cell r="G19">
            <v>0</v>
          </cell>
          <cell r="H19">
            <v>33.333333333333336</v>
          </cell>
          <cell r="I19">
            <v>0</v>
          </cell>
          <cell r="J19">
            <v>0</v>
          </cell>
          <cell r="K19">
            <v>8.3333333333333339</v>
          </cell>
          <cell r="L19">
            <v>0</v>
          </cell>
          <cell r="M19">
            <v>0</v>
          </cell>
          <cell r="N19">
            <v>0</v>
          </cell>
        </row>
        <row r="20">
          <cell r="C20">
            <v>906.25</v>
          </cell>
          <cell r="D20">
            <v>906.25</v>
          </cell>
          <cell r="E20">
            <v>906.25</v>
          </cell>
          <cell r="F20">
            <v>906.25</v>
          </cell>
          <cell r="G20">
            <v>906.25</v>
          </cell>
          <cell r="H20">
            <v>906.25</v>
          </cell>
          <cell r="I20">
            <v>906.25</v>
          </cell>
          <cell r="J20">
            <v>906.25</v>
          </cell>
          <cell r="K20">
            <v>906.25</v>
          </cell>
          <cell r="L20">
            <v>906.25</v>
          </cell>
          <cell r="M20">
            <v>906.25</v>
          </cell>
          <cell r="N20">
            <v>906.25</v>
          </cell>
        </row>
        <row r="24">
          <cell r="C24">
            <v>0</v>
          </cell>
          <cell r="D24">
            <v>40</v>
          </cell>
          <cell r="E24">
            <v>30</v>
          </cell>
          <cell r="F24">
            <v>40</v>
          </cell>
          <cell r="G24">
            <v>60</v>
          </cell>
          <cell r="H24">
            <v>60</v>
          </cell>
          <cell r="I24">
            <v>10</v>
          </cell>
          <cell r="J24">
            <v>30</v>
          </cell>
          <cell r="K24">
            <v>120</v>
          </cell>
          <cell r="L24">
            <v>50</v>
          </cell>
          <cell r="M24">
            <v>20</v>
          </cell>
          <cell r="N24">
            <v>60</v>
          </cell>
        </row>
        <row r="25">
          <cell r="C25">
            <v>0</v>
          </cell>
          <cell r="D25">
            <v>0</v>
          </cell>
          <cell r="E25">
            <v>16</v>
          </cell>
          <cell r="F25">
            <v>26.315789473684209</v>
          </cell>
          <cell r="G25">
            <v>60</v>
          </cell>
          <cell r="H25">
            <v>54.166666666666671</v>
          </cell>
          <cell r="I25">
            <v>36.84210526315789</v>
          </cell>
          <cell r="J25">
            <v>34.999999999999993</v>
          </cell>
          <cell r="K25">
            <v>37.5</v>
          </cell>
          <cell r="L25">
            <v>175</v>
          </cell>
          <cell r="M25">
            <v>0</v>
          </cell>
          <cell r="N25">
            <v>0</v>
          </cell>
        </row>
        <row r="26">
          <cell r="C26">
            <v>833.75</v>
          </cell>
          <cell r="D26">
            <v>833.75</v>
          </cell>
          <cell r="E26">
            <v>833.75</v>
          </cell>
          <cell r="F26">
            <v>833.75</v>
          </cell>
          <cell r="G26">
            <v>833.75</v>
          </cell>
          <cell r="H26">
            <v>833.75</v>
          </cell>
          <cell r="I26">
            <v>833.75</v>
          </cell>
          <cell r="J26">
            <v>833.75</v>
          </cell>
          <cell r="K26">
            <v>833.75</v>
          </cell>
          <cell r="L26">
            <v>833.75</v>
          </cell>
          <cell r="M26">
            <v>833.75</v>
          </cell>
          <cell r="N26">
            <v>833.75</v>
          </cell>
        </row>
        <row r="30">
          <cell r="C30">
            <v>640</v>
          </cell>
          <cell r="D30">
            <v>100</v>
          </cell>
          <cell r="E30">
            <v>120</v>
          </cell>
          <cell r="F30">
            <v>60</v>
          </cell>
          <cell r="G30">
            <v>200</v>
          </cell>
          <cell r="H30">
            <v>220</v>
          </cell>
          <cell r="I30">
            <v>40</v>
          </cell>
          <cell r="J30">
            <v>140</v>
          </cell>
          <cell r="K30">
            <v>340</v>
          </cell>
          <cell r="L30">
            <v>80</v>
          </cell>
          <cell r="M30">
            <v>100</v>
          </cell>
          <cell r="N30">
            <v>190</v>
          </cell>
        </row>
        <row r="31">
          <cell r="C31">
            <v>493.33333333333337</v>
          </cell>
          <cell r="D31">
            <v>245.00000000000003</v>
          </cell>
          <cell r="E31">
            <v>152</v>
          </cell>
          <cell r="F31">
            <v>236.84210526315792</v>
          </cell>
          <cell r="G31">
            <v>260</v>
          </cell>
          <cell r="H31">
            <v>258.33333333333337</v>
          </cell>
          <cell r="I31">
            <v>57.89473684210526</v>
          </cell>
          <cell r="J31">
            <v>195</v>
          </cell>
          <cell r="K31">
            <v>262.5</v>
          </cell>
          <cell r="L31">
            <v>225</v>
          </cell>
          <cell r="M31">
            <v>0</v>
          </cell>
          <cell r="N31">
            <v>0</v>
          </cell>
        </row>
        <row r="32">
          <cell r="C32">
            <v>4118</v>
          </cell>
          <cell r="D32">
            <v>4118</v>
          </cell>
          <cell r="E32">
            <v>4118</v>
          </cell>
          <cell r="F32">
            <v>4118</v>
          </cell>
          <cell r="G32">
            <v>4118</v>
          </cell>
          <cell r="H32">
            <v>4118</v>
          </cell>
          <cell r="I32">
            <v>4118</v>
          </cell>
          <cell r="J32">
            <v>4118</v>
          </cell>
          <cell r="K32">
            <v>4118</v>
          </cell>
          <cell r="L32">
            <v>4118</v>
          </cell>
          <cell r="M32">
            <v>4118</v>
          </cell>
          <cell r="N32">
            <v>4118</v>
          </cell>
        </row>
        <row r="35">
          <cell r="C35">
            <v>19000</v>
          </cell>
          <cell r="D35">
            <v>18260</v>
          </cell>
          <cell r="E35">
            <v>18460</v>
          </cell>
          <cell r="F35">
            <v>25560</v>
          </cell>
          <cell r="G35">
            <v>20310</v>
          </cell>
          <cell r="H35">
            <v>30400</v>
          </cell>
          <cell r="I35">
            <v>29000</v>
          </cell>
          <cell r="J35">
            <v>30000</v>
          </cell>
          <cell r="K35">
            <v>36000</v>
          </cell>
          <cell r="L35">
            <v>44000</v>
          </cell>
          <cell r="M35">
            <v>38000</v>
          </cell>
          <cell r="N35">
            <v>29000</v>
          </cell>
        </row>
        <row r="36">
          <cell r="C36">
            <v>20086.666666666664</v>
          </cell>
          <cell r="D36">
            <v>15919.999999999998</v>
          </cell>
          <cell r="E36">
            <v>18248</v>
          </cell>
          <cell r="F36">
            <v>23705.263157894733</v>
          </cell>
          <cell r="G36">
            <v>17075</v>
          </cell>
          <cell r="H36">
            <v>25966.666666666668</v>
          </cell>
          <cell r="I36">
            <v>24184.21052631579</v>
          </cell>
          <cell r="J36">
            <v>26635</v>
          </cell>
          <cell r="K36">
            <v>24883.333333333336</v>
          </cell>
          <cell r="L36">
            <v>39140</v>
          </cell>
          <cell r="M36">
            <v>0</v>
          </cell>
          <cell r="N36">
            <v>0</v>
          </cell>
        </row>
        <row r="37">
          <cell r="C37">
            <v>26991.75</v>
          </cell>
          <cell r="D37">
            <v>26991.75</v>
          </cell>
          <cell r="E37">
            <v>26991.75</v>
          </cell>
          <cell r="F37">
            <v>26991.75</v>
          </cell>
          <cell r="G37">
            <v>26991.75</v>
          </cell>
          <cell r="H37">
            <v>26991.75</v>
          </cell>
          <cell r="I37">
            <v>26991.75</v>
          </cell>
          <cell r="J37">
            <v>26991.75</v>
          </cell>
          <cell r="K37">
            <v>26991.75</v>
          </cell>
          <cell r="L37">
            <v>26991.75</v>
          </cell>
          <cell r="M37">
            <v>26991.75</v>
          </cell>
          <cell r="N37">
            <v>26991.75</v>
          </cell>
        </row>
        <row r="41">
          <cell r="C41">
            <v>293500</v>
          </cell>
          <cell r="D41">
            <v>381000</v>
          </cell>
          <cell r="E41">
            <v>422299.99999999994</v>
          </cell>
          <cell r="F41">
            <v>463670</v>
          </cell>
          <cell r="G41">
            <v>411409.99999999994</v>
          </cell>
          <cell r="H41">
            <v>465719.99999999994</v>
          </cell>
          <cell r="I41">
            <v>474650</v>
          </cell>
          <cell r="J41">
            <v>503650</v>
          </cell>
          <cell r="K41">
            <v>558000</v>
          </cell>
          <cell r="L41">
            <v>583250</v>
          </cell>
          <cell r="M41">
            <v>453080</v>
          </cell>
          <cell r="N41">
            <v>379870</v>
          </cell>
        </row>
        <row r="42">
          <cell r="C42">
            <v>294333.33333333331</v>
          </cell>
          <cell r="D42">
            <v>381820</v>
          </cell>
          <cell r="E42">
            <v>410284</v>
          </cell>
          <cell r="F42">
            <v>427626.31578947359</v>
          </cell>
          <cell r="G42">
            <v>391445</v>
          </cell>
          <cell r="H42">
            <v>447191.66666666669</v>
          </cell>
          <cell r="I42">
            <v>514742.10526315798</v>
          </cell>
          <cell r="J42">
            <v>475965</v>
          </cell>
          <cell r="K42">
            <v>557991.66666666663</v>
          </cell>
          <cell r="L42">
            <v>608485</v>
          </cell>
          <cell r="M42">
            <v>0</v>
          </cell>
          <cell r="N42">
            <v>0</v>
          </cell>
        </row>
        <row r="43">
          <cell r="C43">
            <v>0</v>
          </cell>
          <cell r="D43">
            <v>0</v>
          </cell>
          <cell r="E43">
            <v>0</v>
          </cell>
          <cell r="F43">
            <v>0</v>
          </cell>
          <cell r="G43">
            <v>0</v>
          </cell>
          <cell r="H43">
            <v>0</v>
          </cell>
          <cell r="I43">
            <v>0</v>
          </cell>
          <cell r="J43">
            <v>0</v>
          </cell>
          <cell r="K43">
            <v>0</v>
          </cell>
          <cell r="L43">
            <v>0</v>
          </cell>
          <cell r="M43">
            <v>0</v>
          </cell>
          <cell r="N43">
            <v>0</v>
          </cell>
        </row>
        <row r="47">
          <cell r="C47">
            <v>86080</v>
          </cell>
          <cell r="D47">
            <v>129794.99999999999</v>
          </cell>
          <cell r="E47">
            <v>143559.99999999997</v>
          </cell>
          <cell r="F47">
            <v>133529.99999999997</v>
          </cell>
          <cell r="G47">
            <v>118320.00000000001</v>
          </cell>
          <cell r="H47">
            <v>135030</v>
          </cell>
          <cell r="I47">
            <v>174220</v>
          </cell>
          <cell r="J47">
            <v>185040</v>
          </cell>
          <cell r="K47">
            <v>216130</v>
          </cell>
          <cell r="L47">
            <v>234680</v>
          </cell>
          <cell r="M47">
            <v>139090</v>
          </cell>
          <cell r="N47">
            <v>131210</v>
          </cell>
        </row>
        <row r="48">
          <cell r="C48">
            <v>91066.666666666672</v>
          </cell>
          <cell r="D48">
            <v>103179.99999999999</v>
          </cell>
          <cell r="E48">
            <v>139308</v>
          </cell>
          <cell r="F48">
            <v>138689.47368421056</v>
          </cell>
          <cell r="G48">
            <v>110794.99999999999</v>
          </cell>
          <cell r="H48">
            <v>106033.33333333334</v>
          </cell>
          <cell r="I48">
            <v>168268.42105263157</v>
          </cell>
          <cell r="J48">
            <v>196075</v>
          </cell>
          <cell r="K48">
            <v>211024.99999999997</v>
          </cell>
          <cell r="L48">
            <v>244815</v>
          </cell>
          <cell r="M48">
            <v>0</v>
          </cell>
          <cell r="N48">
            <v>0</v>
          </cell>
        </row>
        <row r="53">
          <cell r="C53">
            <v>398580</v>
          </cell>
          <cell r="D53">
            <v>529055</v>
          </cell>
          <cell r="E53">
            <v>584319.99999999988</v>
          </cell>
          <cell r="F53">
            <v>622760</v>
          </cell>
          <cell r="G53">
            <v>550040</v>
          </cell>
          <cell r="H53">
            <v>631150</v>
          </cell>
          <cell r="I53">
            <v>677870</v>
          </cell>
          <cell r="J53">
            <v>718690</v>
          </cell>
          <cell r="K53">
            <v>810130</v>
          </cell>
          <cell r="L53">
            <v>861930</v>
          </cell>
          <cell r="M53">
            <v>630170</v>
          </cell>
          <cell r="N53">
            <v>540080</v>
          </cell>
        </row>
        <row r="54">
          <cell r="C54">
            <v>405486.66666666669</v>
          </cell>
          <cell r="D54">
            <v>500920</v>
          </cell>
          <cell r="E54">
            <v>567840</v>
          </cell>
          <cell r="F54">
            <v>590021.05263157887</v>
          </cell>
          <cell r="G54">
            <v>519315</v>
          </cell>
          <cell r="H54">
            <v>579191.66666666674</v>
          </cell>
          <cell r="I54">
            <v>707194.7368421054</v>
          </cell>
          <cell r="J54">
            <v>698675</v>
          </cell>
          <cell r="K54">
            <v>793900</v>
          </cell>
          <cell r="L54">
            <v>892440</v>
          </cell>
          <cell r="M54">
            <v>0</v>
          </cell>
          <cell r="N54">
            <v>0</v>
          </cell>
        </row>
        <row r="55">
          <cell r="C55">
            <v>26991.75</v>
          </cell>
          <cell r="D55">
            <v>26991.75</v>
          </cell>
          <cell r="E55">
            <v>26991.75</v>
          </cell>
          <cell r="F55">
            <v>26991.75</v>
          </cell>
          <cell r="G55">
            <v>26991.75</v>
          </cell>
          <cell r="H55">
            <v>26991.75</v>
          </cell>
          <cell r="I55">
            <v>26991.75</v>
          </cell>
          <cell r="J55">
            <v>26991.75</v>
          </cell>
          <cell r="K55">
            <v>26991.75</v>
          </cell>
          <cell r="L55">
            <v>26991.75</v>
          </cell>
          <cell r="M55">
            <v>26991.75</v>
          </cell>
          <cell r="N55">
            <v>26991.75</v>
          </cell>
        </row>
        <row r="58">
          <cell r="C58" t="e">
            <v>#REF!</v>
          </cell>
          <cell r="D58" t="e">
            <v>#REF!</v>
          </cell>
          <cell r="E58" t="e">
            <v>#REF!</v>
          </cell>
          <cell r="F58" t="e">
            <v>#REF!</v>
          </cell>
          <cell r="G58" t="e">
            <v>#REF!</v>
          </cell>
          <cell r="H58" t="e">
            <v>#REF!</v>
          </cell>
          <cell r="I58" t="e">
            <v>#REF!</v>
          </cell>
          <cell r="J58" t="e">
            <v>#REF!</v>
          </cell>
          <cell r="K58" t="e">
            <v>#REF!</v>
          </cell>
          <cell r="L58" t="e">
            <v>#REF!</v>
          </cell>
          <cell r="M58" t="e">
            <v>#REF!</v>
          </cell>
          <cell r="N58" t="e">
            <v>#REF!</v>
          </cell>
        </row>
        <row r="59">
          <cell r="C59" t="e">
            <v>#REF!</v>
          </cell>
          <cell r="D59" t="e">
            <v>#REF!</v>
          </cell>
          <cell r="E59" t="e">
            <v>#REF!</v>
          </cell>
          <cell r="F59" t="e">
            <v>#REF!</v>
          </cell>
          <cell r="G59" t="e">
            <v>#REF!</v>
          </cell>
          <cell r="H59" t="e">
            <v>#REF!</v>
          </cell>
          <cell r="I59" t="e">
            <v>#REF!</v>
          </cell>
          <cell r="J59" t="e">
            <v>#REF!</v>
          </cell>
          <cell r="K59" t="e">
            <v>#REF!</v>
          </cell>
          <cell r="L59" t="e">
            <v>#REF!</v>
          </cell>
          <cell r="M59" t="e">
            <v>#REF!</v>
          </cell>
          <cell r="N59" t="e">
            <v>#REF!</v>
          </cell>
        </row>
        <row r="60">
          <cell r="C60" t="e">
            <v>#REF!</v>
          </cell>
          <cell r="D60" t="e">
            <v>#REF!</v>
          </cell>
          <cell r="E60" t="e">
            <v>#REF!</v>
          </cell>
          <cell r="F60" t="e">
            <v>#REF!</v>
          </cell>
          <cell r="G60" t="e">
            <v>#REF!</v>
          </cell>
          <cell r="H60" t="e">
            <v>#REF!</v>
          </cell>
          <cell r="I60" t="e">
            <v>#REF!</v>
          </cell>
          <cell r="J60" t="e">
            <v>#REF!</v>
          </cell>
          <cell r="K60" t="e">
            <v>#REF!</v>
          </cell>
          <cell r="L60" t="e">
            <v>#REF!</v>
          </cell>
          <cell r="M60" t="e">
            <v>#REF!</v>
          </cell>
          <cell r="N60" t="e">
            <v>#REF!</v>
          </cell>
        </row>
        <row r="64">
          <cell r="C64" t="e">
            <v>#REF!</v>
          </cell>
          <cell r="D64" t="e">
            <v>#REF!</v>
          </cell>
          <cell r="E64" t="e">
            <v>#REF!</v>
          </cell>
          <cell r="F64" t="e">
            <v>#REF!</v>
          </cell>
          <cell r="G64" t="e">
            <v>#REF!</v>
          </cell>
          <cell r="H64" t="e">
            <v>#REF!</v>
          </cell>
          <cell r="I64" t="e">
            <v>#REF!</v>
          </cell>
          <cell r="J64" t="e">
            <v>#REF!</v>
          </cell>
          <cell r="K64" t="e">
            <v>#REF!</v>
          </cell>
          <cell r="L64" t="e">
            <v>#REF!</v>
          </cell>
          <cell r="M64" t="e">
            <v>#REF!</v>
          </cell>
          <cell r="N64" t="e">
            <v>#REF!</v>
          </cell>
        </row>
        <row r="65">
          <cell r="C65" t="e">
            <v>#REF!</v>
          </cell>
          <cell r="D65" t="e">
            <v>#REF!</v>
          </cell>
          <cell r="E65" t="e">
            <v>#REF!</v>
          </cell>
          <cell r="F65" t="e">
            <v>#REF!</v>
          </cell>
          <cell r="G65" t="e">
            <v>#REF!</v>
          </cell>
          <cell r="H65" t="e">
            <v>#REF!</v>
          </cell>
          <cell r="I65" t="e">
            <v>#REF!</v>
          </cell>
          <cell r="J65" t="e">
            <v>#REF!</v>
          </cell>
          <cell r="K65" t="e">
            <v>#REF!</v>
          </cell>
          <cell r="L65" t="e">
            <v>#REF!</v>
          </cell>
          <cell r="M65" t="e">
            <v>#REF!</v>
          </cell>
          <cell r="N65" t="e">
            <v>#REF!</v>
          </cell>
        </row>
        <row r="66">
          <cell r="C66" t="e">
            <v>#REF!</v>
          </cell>
          <cell r="D66" t="e">
            <v>#REF!</v>
          </cell>
          <cell r="E66" t="e">
            <v>#REF!</v>
          </cell>
          <cell r="F66" t="e">
            <v>#REF!</v>
          </cell>
          <cell r="G66" t="e">
            <v>#REF!</v>
          </cell>
          <cell r="H66" t="e">
            <v>#REF!</v>
          </cell>
          <cell r="I66" t="e">
            <v>#REF!</v>
          </cell>
          <cell r="J66" t="e">
            <v>#REF!</v>
          </cell>
          <cell r="K66" t="e">
            <v>#REF!</v>
          </cell>
          <cell r="L66" t="e">
            <v>#REF!</v>
          </cell>
          <cell r="M66" t="e">
            <v>#REF!</v>
          </cell>
          <cell r="N66" t="e">
            <v>#REF!</v>
          </cell>
        </row>
        <row r="70">
          <cell r="C70">
            <v>4260</v>
          </cell>
          <cell r="D70">
            <v>3480</v>
          </cell>
          <cell r="E70">
            <v>2820</v>
          </cell>
          <cell r="F70">
            <v>2290</v>
          </cell>
          <cell r="G70">
            <v>1540</v>
          </cell>
          <cell r="H70">
            <v>2540</v>
          </cell>
          <cell r="I70">
            <v>3050</v>
          </cell>
          <cell r="J70">
            <v>2870</v>
          </cell>
          <cell r="K70">
            <v>2500</v>
          </cell>
          <cell r="L70">
            <v>2270</v>
          </cell>
          <cell r="M70">
            <v>3340</v>
          </cell>
          <cell r="N70">
            <v>3100</v>
          </cell>
        </row>
        <row r="71">
          <cell r="C71">
            <v>4186.666666666667</v>
          </cell>
          <cell r="D71">
            <v>2985.0000000000005</v>
          </cell>
          <cell r="E71">
            <v>2748</v>
          </cell>
          <cell r="F71">
            <v>3447.3684210526312</v>
          </cell>
          <cell r="G71">
            <v>1610</v>
          </cell>
          <cell r="H71">
            <v>2658.333333333333</v>
          </cell>
          <cell r="I71">
            <v>3547.3684210526321</v>
          </cell>
          <cell r="J71">
            <v>3085</v>
          </cell>
          <cell r="K71">
            <v>2262.4999999999995</v>
          </cell>
          <cell r="L71">
            <v>2465</v>
          </cell>
          <cell r="M71">
            <v>0</v>
          </cell>
          <cell r="N71">
            <v>0</v>
          </cell>
        </row>
        <row r="72">
          <cell r="C72">
            <v>5698.5</v>
          </cell>
          <cell r="D72">
            <v>5698.5</v>
          </cell>
          <cell r="E72">
            <v>5698.5</v>
          </cell>
          <cell r="F72">
            <v>5698.5</v>
          </cell>
          <cell r="G72">
            <v>5698.5</v>
          </cell>
          <cell r="H72">
            <v>5698.5</v>
          </cell>
          <cell r="I72">
            <v>5698.5</v>
          </cell>
          <cell r="J72">
            <v>5698.5</v>
          </cell>
          <cell r="K72">
            <v>5698.5</v>
          </cell>
          <cell r="L72">
            <v>5698.5</v>
          </cell>
          <cell r="M72">
            <v>5698.5</v>
          </cell>
          <cell r="N72">
            <v>5698.5</v>
          </cell>
        </row>
        <row r="76">
          <cell r="C76" t="e">
            <v>#REF!</v>
          </cell>
          <cell r="D76" t="e">
            <v>#REF!</v>
          </cell>
          <cell r="E76" t="e">
            <v>#REF!</v>
          </cell>
          <cell r="F76" t="e">
            <v>#REF!</v>
          </cell>
          <cell r="G76" t="e">
            <v>#REF!</v>
          </cell>
          <cell r="H76" t="e">
            <v>#REF!</v>
          </cell>
          <cell r="I76" t="e">
            <v>#REF!</v>
          </cell>
          <cell r="J76" t="e">
            <v>#REF!</v>
          </cell>
          <cell r="K76" t="e">
            <v>#REF!</v>
          </cell>
          <cell r="L76" t="e">
            <v>#REF!</v>
          </cell>
          <cell r="M76" t="e">
            <v>#REF!</v>
          </cell>
          <cell r="N76" t="e">
            <v>#REF!</v>
          </cell>
        </row>
        <row r="77">
          <cell r="C77" t="e">
            <v>#REF!</v>
          </cell>
          <cell r="D77" t="e">
            <v>#REF!</v>
          </cell>
          <cell r="E77" t="e">
            <v>#REF!</v>
          </cell>
          <cell r="F77" t="e">
            <v>#REF!</v>
          </cell>
          <cell r="G77" t="e">
            <v>#REF!</v>
          </cell>
          <cell r="H77" t="e">
            <v>#REF!</v>
          </cell>
          <cell r="I77" t="e">
            <v>#REF!</v>
          </cell>
          <cell r="J77" t="e">
            <v>#REF!</v>
          </cell>
          <cell r="K77" t="e">
            <v>#REF!</v>
          </cell>
          <cell r="L77" t="e">
            <v>#REF!</v>
          </cell>
          <cell r="M77" t="e">
            <v>#REF!</v>
          </cell>
          <cell r="N77" t="e">
            <v>#REF!</v>
          </cell>
        </row>
        <row r="78">
          <cell r="C78" t="e">
            <v>#REF!</v>
          </cell>
          <cell r="D78" t="e">
            <v>#REF!</v>
          </cell>
          <cell r="E78" t="e">
            <v>#REF!</v>
          </cell>
          <cell r="F78" t="e">
            <v>#REF!</v>
          </cell>
          <cell r="G78" t="e">
            <v>#REF!</v>
          </cell>
          <cell r="H78" t="e">
            <v>#REF!</v>
          </cell>
          <cell r="I78" t="e">
            <v>#REF!</v>
          </cell>
          <cell r="J78" t="e">
            <v>#REF!</v>
          </cell>
          <cell r="K78" t="e">
            <v>#REF!</v>
          </cell>
          <cell r="L78" t="e">
            <v>#REF!</v>
          </cell>
          <cell r="M78" t="e">
            <v>#REF!</v>
          </cell>
          <cell r="N78" t="e">
            <v>#REF!</v>
          </cell>
        </row>
        <row r="81">
          <cell r="C81">
            <v>51000</v>
          </cell>
          <cell r="D81">
            <v>65000</v>
          </cell>
          <cell r="E81">
            <v>83000</v>
          </cell>
          <cell r="F81">
            <v>88000</v>
          </cell>
          <cell r="G81">
            <v>86000</v>
          </cell>
          <cell r="H81">
            <v>86000</v>
          </cell>
          <cell r="I81">
            <v>81000</v>
          </cell>
          <cell r="J81">
            <v>87000</v>
          </cell>
          <cell r="K81">
            <v>83000</v>
          </cell>
          <cell r="L81">
            <v>83000</v>
          </cell>
          <cell r="M81">
            <v>51000</v>
          </cell>
          <cell r="N81">
            <v>68800</v>
          </cell>
        </row>
        <row r="82">
          <cell r="C82">
            <v>54313.333333333343</v>
          </cell>
          <cell r="D82">
            <v>66825</v>
          </cell>
          <cell r="E82">
            <v>70060</v>
          </cell>
          <cell r="F82">
            <v>94368.421052631573</v>
          </cell>
          <cell r="G82">
            <v>77775</v>
          </cell>
          <cell r="H82">
            <v>86641.666666666672</v>
          </cell>
          <cell r="I82">
            <v>74115.789473684214</v>
          </cell>
          <cell r="J82">
            <v>91304.999999999985</v>
          </cell>
          <cell r="K82">
            <v>84683.333333333343</v>
          </cell>
          <cell r="L82">
            <v>96675</v>
          </cell>
          <cell r="M82">
            <v>0</v>
          </cell>
          <cell r="N82">
            <v>0</v>
          </cell>
        </row>
        <row r="83">
          <cell r="C83">
            <v>83998.5</v>
          </cell>
          <cell r="D83">
            <v>83998.5</v>
          </cell>
          <cell r="E83">
            <v>83998.5</v>
          </cell>
          <cell r="F83">
            <v>83998.5</v>
          </cell>
          <cell r="G83">
            <v>83998.5</v>
          </cell>
          <cell r="H83">
            <v>83998.5</v>
          </cell>
          <cell r="I83">
            <v>83998.5</v>
          </cell>
          <cell r="J83">
            <v>83998.5</v>
          </cell>
          <cell r="K83">
            <v>83998.5</v>
          </cell>
          <cell r="L83">
            <v>83998.5</v>
          </cell>
          <cell r="M83">
            <v>83998.5</v>
          </cell>
          <cell r="N83">
            <v>83998.5</v>
          </cell>
        </row>
        <row r="87">
          <cell r="C87" t="e">
            <v>#REF!</v>
          </cell>
          <cell r="D87" t="e">
            <v>#REF!</v>
          </cell>
          <cell r="E87" t="e">
            <v>#REF!</v>
          </cell>
          <cell r="F87" t="e">
            <v>#REF!</v>
          </cell>
          <cell r="G87" t="e">
            <v>#REF!</v>
          </cell>
          <cell r="H87" t="e">
            <v>#REF!</v>
          </cell>
          <cell r="I87" t="e">
            <v>#REF!</v>
          </cell>
          <cell r="J87" t="e">
            <v>#REF!</v>
          </cell>
          <cell r="K87" t="e">
            <v>#REF!</v>
          </cell>
          <cell r="L87" t="e">
            <v>#REF!</v>
          </cell>
          <cell r="M87" t="e">
            <v>#REF!</v>
          </cell>
          <cell r="N87" t="e">
            <v>#REF!</v>
          </cell>
        </row>
        <row r="88">
          <cell r="C88" t="e">
            <v>#REF!</v>
          </cell>
          <cell r="D88" t="e">
            <v>#REF!</v>
          </cell>
          <cell r="E88" t="e">
            <v>#REF!</v>
          </cell>
          <cell r="F88" t="e">
            <v>#REF!</v>
          </cell>
          <cell r="G88" t="e">
            <v>#REF!</v>
          </cell>
          <cell r="H88" t="e">
            <v>#REF!</v>
          </cell>
          <cell r="I88" t="e">
            <v>#REF!</v>
          </cell>
          <cell r="J88" t="e">
            <v>#REF!</v>
          </cell>
          <cell r="K88" t="e">
            <v>#REF!</v>
          </cell>
          <cell r="L88" t="e">
            <v>#REF!</v>
          </cell>
          <cell r="M88" t="e">
            <v>#REF!</v>
          </cell>
          <cell r="N88" t="e">
            <v>#REF!</v>
          </cell>
        </row>
        <row r="89">
          <cell r="C89" t="e">
            <v>#REF!</v>
          </cell>
          <cell r="D89" t="e">
            <v>#REF!</v>
          </cell>
          <cell r="E89" t="e">
            <v>#REF!</v>
          </cell>
          <cell r="F89" t="e">
            <v>#REF!</v>
          </cell>
          <cell r="G89" t="e">
            <v>#REF!</v>
          </cell>
          <cell r="H89" t="e">
            <v>#REF!</v>
          </cell>
          <cell r="I89" t="e">
            <v>#REF!</v>
          </cell>
          <cell r="J89" t="e">
            <v>#REF!</v>
          </cell>
          <cell r="K89" t="e">
            <v>#REF!</v>
          </cell>
          <cell r="L89" t="e">
            <v>#REF!</v>
          </cell>
          <cell r="M89" t="e">
            <v>#REF!</v>
          </cell>
          <cell r="N89" t="e">
            <v>#REF!</v>
          </cell>
        </row>
        <row r="93">
          <cell r="C93">
            <v>33000</v>
          </cell>
          <cell r="D93">
            <v>51000</v>
          </cell>
          <cell r="E93">
            <v>0</v>
          </cell>
          <cell r="F93">
            <v>0</v>
          </cell>
          <cell r="G93">
            <v>0</v>
          </cell>
          <cell r="H93">
            <v>0</v>
          </cell>
          <cell r="I93">
            <v>75000</v>
          </cell>
          <cell r="J93">
            <v>75000</v>
          </cell>
          <cell r="K93">
            <v>69000</v>
          </cell>
          <cell r="L93">
            <v>68000</v>
          </cell>
          <cell r="M93">
            <v>35500</v>
          </cell>
          <cell r="N93">
            <v>42800</v>
          </cell>
        </row>
        <row r="94">
          <cell r="C94">
            <v>25473.333333333336</v>
          </cell>
          <cell r="D94">
            <v>51320.000000000007</v>
          </cell>
          <cell r="E94">
            <v>0</v>
          </cell>
          <cell r="F94">
            <v>0</v>
          </cell>
          <cell r="G94">
            <v>0</v>
          </cell>
          <cell r="H94">
            <v>0</v>
          </cell>
          <cell r="I94">
            <v>100873.68421052631</v>
          </cell>
          <cell r="J94">
            <v>77900</v>
          </cell>
          <cell r="K94">
            <v>78350.000000000015</v>
          </cell>
          <cell r="L94">
            <v>98065</v>
          </cell>
          <cell r="M94">
            <v>0</v>
          </cell>
          <cell r="N94">
            <v>0</v>
          </cell>
        </row>
        <row r="95">
          <cell r="C95">
            <v>77669.25</v>
          </cell>
          <cell r="D95">
            <v>77669.25</v>
          </cell>
          <cell r="E95">
            <v>77669.25</v>
          </cell>
          <cell r="F95">
            <v>77669.25</v>
          </cell>
          <cell r="G95">
            <v>77669.25</v>
          </cell>
          <cell r="H95">
            <v>77669.25</v>
          </cell>
          <cell r="I95">
            <v>77669.25</v>
          </cell>
          <cell r="J95">
            <v>77669.25</v>
          </cell>
          <cell r="K95">
            <v>77669.25</v>
          </cell>
          <cell r="L95">
            <v>77669.25</v>
          </cell>
          <cell r="M95">
            <v>77669.25</v>
          </cell>
          <cell r="N95">
            <v>77669.25</v>
          </cell>
        </row>
        <row r="99">
          <cell r="C99">
            <v>37000</v>
          </cell>
          <cell r="D99">
            <v>45000</v>
          </cell>
          <cell r="E99">
            <v>57000</v>
          </cell>
          <cell r="F99">
            <v>80800</v>
          </cell>
          <cell r="G99">
            <v>65000</v>
          </cell>
          <cell r="H99">
            <v>47700</v>
          </cell>
          <cell r="I99">
            <v>75000</v>
          </cell>
          <cell r="J99">
            <v>80000</v>
          </cell>
          <cell r="K99">
            <v>113000</v>
          </cell>
          <cell r="L99">
            <v>140000</v>
          </cell>
          <cell r="M99">
            <v>130500</v>
          </cell>
          <cell r="N99">
            <v>40000</v>
          </cell>
        </row>
        <row r="100">
          <cell r="C100">
            <v>49100</v>
          </cell>
          <cell r="D100">
            <v>42555</v>
          </cell>
          <cell r="E100">
            <v>51732</v>
          </cell>
          <cell r="F100">
            <v>76489.473684210519</v>
          </cell>
          <cell r="G100">
            <v>61364.999999999993</v>
          </cell>
          <cell r="H100">
            <v>64754.166666666664</v>
          </cell>
          <cell r="I100">
            <v>79368.421052631573</v>
          </cell>
          <cell r="J100">
            <v>69800</v>
          </cell>
          <cell r="K100">
            <v>106191.66666666666</v>
          </cell>
          <cell r="L100">
            <v>109835</v>
          </cell>
          <cell r="M100">
            <v>0</v>
          </cell>
          <cell r="N100">
            <v>0</v>
          </cell>
        </row>
        <row r="101">
          <cell r="C101">
            <v>149988</v>
          </cell>
          <cell r="D101">
            <v>149988</v>
          </cell>
          <cell r="E101">
            <v>149988</v>
          </cell>
          <cell r="F101">
            <v>149988</v>
          </cell>
          <cell r="G101">
            <v>149988</v>
          </cell>
          <cell r="H101">
            <v>149988</v>
          </cell>
          <cell r="I101">
            <v>149988</v>
          </cell>
          <cell r="J101">
            <v>149988</v>
          </cell>
          <cell r="K101">
            <v>149988</v>
          </cell>
          <cell r="L101">
            <v>149988</v>
          </cell>
          <cell r="M101">
            <v>149988</v>
          </cell>
          <cell r="N101">
            <v>149988</v>
          </cell>
        </row>
        <row r="105">
          <cell r="C105">
            <v>22000</v>
          </cell>
          <cell r="D105">
            <v>32000</v>
          </cell>
          <cell r="E105">
            <v>80700</v>
          </cell>
          <cell r="F105">
            <v>103000</v>
          </cell>
          <cell r="G105">
            <v>106000</v>
          </cell>
          <cell r="H105">
            <v>108000</v>
          </cell>
          <cell r="I105">
            <v>33000</v>
          </cell>
          <cell r="J105">
            <v>37000</v>
          </cell>
          <cell r="K105">
            <v>42000</v>
          </cell>
          <cell r="L105">
            <v>44000</v>
          </cell>
          <cell r="M105">
            <v>15000</v>
          </cell>
          <cell r="N105">
            <v>32500</v>
          </cell>
        </row>
        <row r="106">
          <cell r="C106">
            <v>23386.666666666668</v>
          </cell>
          <cell r="D106">
            <v>34480.000000000007</v>
          </cell>
          <cell r="E106">
            <v>93592.000000000015</v>
          </cell>
          <cell r="F106">
            <v>77552.631578947374</v>
          </cell>
          <cell r="G106">
            <v>74804.999999999985</v>
          </cell>
          <cell r="H106">
            <v>98533.333333333343</v>
          </cell>
          <cell r="I106">
            <v>39663.15789473684</v>
          </cell>
          <cell r="J106">
            <v>36815</v>
          </cell>
          <cell r="K106">
            <v>52100</v>
          </cell>
          <cell r="L106">
            <v>52425</v>
          </cell>
          <cell r="M106">
            <v>0</v>
          </cell>
          <cell r="N106">
            <v>0</v>
          </cell>
        </row>
        <row r="107">
          <cell r="C107">
            <v>77669.25</v>
          </cell>
          <cell r="D107">
            <v>77669.25</v>
          </cell>
          <cell r="E107">
            <v>77669.25</v>
          </cell>
          <cell r="F107">
            <v>77669.25</v>
          </cell>
          <cell r="G107">
            <v>77669.25</v>
          </cell>
          <cell r="H107">
            <v>77669.25</v>
          </cell>
          <cell r="I107">
            <v>77669.25</v>
          </cell>
          <cell r="J107">
            <v>77669.25</v>
          </cell>
          <cell r="K107">
            <v>77669.25</v>
          </cell>
          <cell r="L107">
            <v>77669.25</v>
          </cell>
          <cell r="M107">
            <v>77669.25</v>
          </cell>
          <cell r="N107">
            <v>77669.25</v>
          </cell>
        </row>
        <row r="111">
          <cell r="C111">
            <v>92000</v>
          </cell>
          <cell r="D111">
            <v>128000</v>
          </cell>
          <cell r="E111">
            <v>137700</v>
          </cell>
          <cell r="F111">
            <v>183800</v>
          </cell>
          <cell r="G111">
            <v>171000</v>
          </cell>
          <cell r="H111">
            <v>155700</v>
          </cell>
          <cell r="I111">
            <v>183000</v>
          </cell>
          <cell r="J111">
            <v>192000</v>
          </cell>
          <cell r="K111">
            <v>224000</v>
          </cell>
          <cell r="L111">
            <v>252000</v>
          </cell>
          <cell r="M111">
            <v>181000</v>
          </cell>
          <cell r="N111">
            <v>115300</v>
          </cell>
        </row>
        <row r="112">
          <cell r="C112">
            <v>97960</v>
          </cell>
          <cell r="D112">
            <v>128355</v>
          </cell>
          <cell r="E112">
            <v>145324</v>
          </cell>
          <cell r="F112">
            <v>154042.10526315789</v>
          </cell>
          <cell r="G112">
            <v>136169.99999999997</v>
          </cell>
          <cell r="H112">
            <v>163287.5</v>
          </cell>
          <cell r="I112">
            <v>219905.26315789472</v>
          </cell>
          <cell r="J112">
            <v>184515</v>
          </cell>
          <cell r="K112">
            <v>236641.66666666669</v>
          </cell>
          <cell r="L112">
            <v>260325</v>
          </cell>
          <cell r="M112">
            <v>0</v>
          </cell>
          <cell r="N112">
            <v>0</v>
          </cell>
        </row>
        <row r="113">
          <cell r="C113">
            <v>305326.5</v>
          </cell>
          <cell r="D113">
            <v>305326.5</v>
          </cell>
          <cell r="E113">
            <v>305326.5</v>
          </cell>
          <cell r="F113">
            <v>305326.5</v>
          </cell>
          <cell r="G113">
            <v>305326.5</v>
          </cell>
          <cell r="H113">
            <v>305326.5</v>
          </cell>
          <cell r="I113">
            <v>305326.5</v>
          </cell>
          <cell r="J113">
            <v>305326.5</v>
          </cell>
          <cell r="K113">
            <v>305326.5</v>
          </cell>
          <cell r="L113">
            <v>305326.5</v>
          </cell>
          <cell r="M113">
            <v>305326.5</v>
          </cell>
          <cell r="N113">
            <v>305326.5</v>
          </cell>
        </row>
        <row r="115">
          <cell r="C115">
            <v>0</v>
          </cell>
          <cell r="D115">
            <v>0</v>
          </cell>
          <cell r="E115">
            <v>7200</v>
          </cell>
          <cell r="F115">
            <v>5330</v>
          </cell>
          <cell r="G115">
            <v>3260</v>
          </cell>
          <cell r="H115">
            <v>46000</v>
          </cell>
          <cell r="I115">
            <v>46000</v>
          </cell>
          <cell r="J115">
            <v>50000</v>
          </cell>
          <cell r="K115">
            <v>59000</v>
          </cell>
          <cell r="L115">
            <v>61000</v>
          </cell>
          <cell r="M115">
            <v>61500</v>
          </cell>
          <cell r="N115">
            <v>37000</v>
          </cell>
        </row>
        <row r="116">
          <cell r="C116">
            <v>0</v>
          </cell>
          <cell r="D116">
            <v>0</v>
          </cell>
          <cell r="E116">
            <v>8628</v>
          </cell>
          <cell r="F116">
            <v>7942.105263157895</v>
          </cell>
          <cell r="G116">
            <v>31089.999999999996</v>
          </cell>
          <cell r="H116">
            <v>34233.333333333336</v>
          </cell>
          <cell r="I116">
            <v>38400</v>
          </cell>
          <cell r="J116">
            <v>32364.999999999996</v>
          </cell>
          <cell r="K116">
            <v>68383.333333333343</v>
          </cell>
          <cell r="L116">
            <v>51085</v>
          </cell>
          <cell r="M116">
            <v>0</v>
          </cell>
          <cell r="N116">
            <v>0</v>
          </cell>
        </row>
        <row r="117">
          <cell r="C117">
            <v>19988.25</v>
          </cell>
          <cell r="D117">
            <v>19988.25</v>
          </cell>
          <cell r="E117">
            <v>19988.25</v>
          </cell>
          <cell r="F117">
            <v>19988.25</v>
          </cell>
          <cell r="G117">
            <v>19988.25</v>
          </cell>
          <cell r="H117">
            <v>19988.25</v>
          </cell>
          <cell r="I117">
            <v>19988.25</v>
          </cell>
          <cell r="J117">
            <v>19988.25</v>
          </cell>
          <cell r="K117">
            <v>19988.25</v>
          </cell>
          <cell r="L117">
            <v>19988.25</v>
          </cell>
          <cell r="M117">
            <v>19988.25</v>
          </cell>
          <cell r="N117">
            <v>19988.25</v>
          </cell>
        </row>
        <row r="121">
          <cell r="C121">
            <v>32000</v>
          </cell>
          <cell r="D121">
            <v>40000</v>
          </cell>
          <cell r="E121">
            <v>43000</v>
          </cell>
          <cell r="F121">
            <v>44000</v>
          </cell>
          <cell r="G121">
            <v>43000</v>
          </cell>
          <cell r="H121">
            <v>67000</v>
          </cell>
          <cell r="I121">
            <v>67000</v>
          </cell>
          <cell r="J121">
            <v>68000</v>
          </cell>
          <cell r="K121">
            <v>81000</v>
          </cell>
          <cell r="L121">
            <v>77000</v>
          </cell>
          <cell r="M121">
            <v>63700</v>
          </cell>
          <cell r="N121">
            <v>60300</v>
          </cell>
        </row>
        <row r="122">
          <cell r="C122">
            <v>27826.666666666664</v>
          </cell>
          <cell r="D122">
            <v>39019.999999999993</v>
          </cell>
          <cell r="E122">
            <v>45280</v>
          </cell>
          <cell r="F122">
            <v>45757.894736842107</v>
          </cell>
          <cell r="G122">
            <v>47060</v>
          </cell>
          <cell r="H122">
            <v>54145.833333333336</v>
          </cell>
          <cell r="I122">
            <v>72415.789473684214</v>
          </cell>
          <cell r="J122">
            <v>58875</v>
          </cell>
          <cell r="K122">
            <v>62150</v>
          </cell>
          <cell r="L122">
            <v>76210.000000000015</v>
          </cell>
          <cell r="M122">
            <v>0</v>
          </cell>
          <cell r="N122">
            <v>0</v>
          </cell>
        </row>
        <row r="123">
          <cell r="C123">
            <v>40998.75</v>
          </cell>
          <cell r="D123">
            <v>40998.75</v>
          </cell>
          <cell r="E123">
            <v>40998.75</v>
          </cell>
          <cell r="F123">
            <v>40998.75</v>
          </cell>
          <cell r="G123">
            <v>40998.75</v>
          </cell>
          <cell r="H123">
            <v>40998.75</v>
          </cell>
          <cell r="I123">
            <v>40998.75</v>
          </cell>
          <cell r="J123">
            <v>40998.75</v>
          </cell>
          <cell r="K123">
            <v>40998.75</v>
          </cell>
          <cell r="L123">
            <v>40998.75</v>
          </cell>
          <cell r="M123">
            <v>40998.75</v>
          </cell>
          <cell r="N123">
            <v>40998.75</v>
          </cell>
        </row>
        <row r="127">
          <cell r="C127">
            <v>15000</v>
          </cell>
          <cell r="D127">
            <v>23500</v>
          </cell>
          <cell r="E127">
            <v>21900</v>
          </cell>
          <cell r="F127">
            <v>11600</v>
          </cell>
          <cell r="G127">
            <v>0</v>
          </cell>
          <cell r="H127">
            <v>0</v>
          </cell>
          <cell r="I127">
            <v>0</v>
          </cell>
          <cell r="J127">
            <v>0</v>
          </cell>
          <cell r="K127">
            <v>0</v>
          </cell>
          <cell r="L127">
            <v>0</v>
          </cell>
          <cell r="M127">
            <v>0</v>
          </cell>
          <cell r="N127">
            <v>0</v>
          </cell>
        </row>
        <row r="128">
          <cell r="C128">
            <v>19959.999999999996</v>
          </cell>
          <cell r="D128">
            <v>31075</v>
          </cell>
          <cell r="E128">
            <v>26636</v>
          </cell>
          <cell r="F128">
            <v>19378.947368421053</v>
          </cell>
          <cell r="G128">
            <v>0</v>
          </cell>
          <cell r="H128">
            <v>0</v>
          </cell>
          <cell r="I128">
            <v>0</v>
          </cell>
          <cell r="J128">
            <v>0</v>
          </cell>
          <cell r="K128">
            <v>0</v>
          </cell>
          <cell r="L128">
            <v>0</v>
          </cell>
          <cell r="M128">
            <v>0</v>
          </cell>
          <cell r="N128">
            <v>0</v>
          </cell>
        </row>
        <row r="129">
          <cell r="C129">
            <v>31059</v>
          </cell>
          <cell r="D129">
            <v>31059</v>
          </cell>
          <cell r="E129">
            <v>31059</v>
          </cell>
          <cell r="F129">
            <v>31059</v>
          </cell>
          <cell r="G129">
            <v>31059</v>
          </cell>
          <cell r="H129">
            <v>31059</v>
          </cell>
          <cell r="I129">
            <v>31059</v>
          </cell>
          <cell r="J129">
            <v>31059</v>
          </cell>
          <cell r="K129">
            <v>31059</v>
          </cell>
          <cell r="L129">
            <v>31059</v>
          </cell>
          <cell r="M129">
            <v>31059</v>
          </cell>
          <cell r="N129">
            <v>31059</v>
          </cell>
        </row>
        <row r="133">
          <cell r="C133">
            <v>15000</v>
          </cell>
          <cell r="D133">
            <v>22000</v>
          </cell>
          <cell r="E133">
            <v>23800</v>
          </cell>
          <cell r="F133">
            <v>23500</v>
          </cell>
          <cell r="G133">
            <v>0</v>
          </cell>
          <cell r="H133">
            <v>0</v>
          </cell>
          <cell r="I133">
            <v>0</v>
          </cell>
          <cell r="J133">
            <v>0</v>
          </cell>
          <cell r="K133">
            <v>0</v>
          </cell>
          <cell r="L133">
            <v>0</v>
          </cell>
          <cell r="M133">
            <v>0</v>
          </cell>
          <cell r="N133">
            <v>0</v>
          </cell>
        </row>
        <row r="134">
          <cell r="C134">
            <v>13780</v>
          </cell>
          <cell r="D134">
            <v>20900</v>
          </cell>
          <cell r="E134">
            <v>26224</v>
          </cell>
          <cell r="F134">
            <v>27836.842105263157</v>
          </cell>
          <cell r="G134">
            <v>0</v>
          </cell>
          <cell r="H134">
            <v>0</v>
          </cell>
          <cell r="I134">
            <v>0</v>
          </cell>
          <cell r="J134">
            <v>0</v>
          </cell>
          <cell r="K134">
            <v>0</v>
          </cell>
          <cell r="L134">
            <v>0</v>
          </cell>
          <cell r="M134">
            <v>0</v>
          </cell>
          <cell r="N134">
            <v>0</v>
          </cell>
        </row>
        <row r="135">
          <cell r="C135">
            <v>40998.75</v>
          </cell>
          <cell r="D135">
            <v>40998.75</v>
          </cell>
          <cell r="E135">
            <v>40998.75</v>
          </cell>
          <cell r="F135">
            <v>40998.75</v>
          </cell>
          <cell r="G135">
            <v>40998.75</v>
          </cell>
          <cell r="H135">
            <v>40998.75</v>
          </cell>
          <cell r="I135">
            <v>40998.75</v>
          </cell>
          <cell r="J135">
            <v>40998.75</v>
          </cell>
          <cell r="K135">
            <v>40998.75</v>
          </cell>
          <cell r="L135">
            <v>40998.75</v>
          </cell>
          <cell r="M135">
            <v>40998.75</v>
          </cell>
          <cell r="N135">
            <v>40998.75</v>
          </cell>
        </row>
        <row r="139">
          <cell r="C139">
            <v>17500</v>
          </cell>
          <cell r="D139">
            <v>32000</v>
          </cell>
          <cell r="E139">
            <v>37400</v>
          </cell>
          <cell r="F139">
            <v>31500</v>
          </cell>
          <cell r="G139">
            <v>25610</v>
          </cell>
          <cell r="H139">
            <v>29240</v>
          </cell>
          <cell r="I139">
            <v>55000</v>
          </cell>
          <cell r="J139">
            <v>58000</v>
          </cell>
          <cell r="K139">
            <v>67000</v>
          </cell>
          <cell r="L139">
            <v>70000</v>
          </cell>
          <cell r="M139">
            <v>41500</v>
          </cell>
          <cell r="N139">
            <v>35500</v>
          </cell>
        </row>
        <row r="140">
          <cell r="C140">
            <v>18240.000000000004</v>
          </cell>
          <cell r="D140">
            <v>30994.999999999996</v>
          </cell>
          <cell r="E140">
            <v>42728</v>
          </cell>
          <cell r="F140">
            <v>32110.526315789477</v>
          </cell>
          <cell r="G140">
            <v>30350</v>
          </cell>
          <cell r="H140">
            <v>27408.333333333332</v>
          </cell>
          <cell r="I140">
            <v>53389.473684210519</v>
          </cell>
          <cell r="J140">
            <v>61290</v>
          </cell>
          <cell r="K140">
            <v>69641.666666666672</v>
          </cell>
          <cell r="L140">
            <v>69690</v>
          </cell>
          <cell r="M140">
            <v>0</v>
          </cell>
          <cell r="N140">
            <v>0</v>
          </cell>
        </row>
        <row r="141">
          <cell r="C141">
            <v>60051.75</v>
          </cell>
          <cell r="D141">
            <v>60051.75</v>
          </cell>
          <cell r="E141">
            <v>60051.75</v>
          </cell>
          <cell r="F141">
            <v>60051.75</v>
          </cell>
          <cell r="G141">
            <v>60051.75</v>
          </cell>
          <cell r="H141">
            <v>60051.75</v>
          </cell>
          <cell r="I141">
            <v>60051.75</v>
          </cell>
          <cell r="J141">
            <v>60051.75</v>
          </cell>
          <cell r="K141">
            <v>60051.75</v>
          </cell>
          <cell r="L141">
            <v>60051.75</v>
          </cell>
          <cell r="M141">
            <v>60051.75</v>
          </cell>
          <cell r="N141">
            <v>60051.75</v>
          </cell>
        </row>
        <row r="145">
          <cell r="C145">
            <v>42000</v>
          </cell>
          <cell r="D145">
            <v>62000</v>
          </cell>
          <cell r="E145">
            <v>68000</v>
          </cell>
          <cell r="F145">
            <v>70000</v>
          </cell>
          <cell r="G145">
            <v>68000</v>
          </cell>
          <cell r="H145">
            <v>71000</v>
          </cell>
          <cell r="I145">
            <v>71000</v>
          </cell>
          <cell r="J145">
            <v>73000</v>
          </cell>
          <cell r="K145">
            <v>80000</v>
          </cell>
          <cell r="L145">
            <v>80000</v>
          </cell>
          <cell r="M145">
            <v>55700</v>
          </cell>
          <cell r="N145">
            <v>55500</v>
          </cell>
        </row>
        <row r="146">
          <cell r="C146">
            <v>45626.666666666664</v>
          </cell>
          <cell r="D146">
            <v>37455</v>
          </cell>
          <cell r="E146">
            <v>53556.000000000007</v>
          </cell>
          <cell r="F146">
            <v>69042.105263157893</v>
          </cell>
          <cell r="G146">
            <v>49545</v>
          </cell>
          <cell r="H146">
            <v>48529.166666666672</v>
          </cell>
          <cell r="I146">
            <v>64278.947368421046</v>
          </cell>
          <cell r="J146">
            <v>75635</v>
          </cell>
          <cell r="K146">
            <v>80791.666666666672</v>
          </cell>
          <cell r="L146">
            <v>89635</v>
          </cell>
          <cell r="M146">
            <v>0</v>
          </cell>
          <cell r="N146">
            <v>0</v>
          </cell>
        </row>
        <row r="147">
          <cell r="C147">
            <v>62988</v>
          </cell>
          <cell r="D147">
            <v>62988</v>
          </cell>
          <cell r="E147">
            <v>62988</v>
          </cell>
          <cell r="F147">
            <v>62988</v>
          </cell>
          <cell r="G147">
            <v>62988</v>
          </cell>
          <cell r="H147">
            <v>62988</v>
          </cell>
          <cell r="I147">
            <v>62988</v>
          </cell>
          <cell r="J147">
            <v>62988</v>
          </cell>
          <cell r="K147">
            <v>62988</v>
          </cell>
          <cell r="L147">
            <v>62988</v>
          </cell>
          <cell r="M147">
            <v>62988</v>
          </cell>
          <cell r="N147">
            <v>62988</v>
          </cell>
        </row>
        <row r="151">
          <cell r="C151">
            <v>10000</v>
          </cell>
          <cell r="D151">
            <v>18000</v>
          </cell>
          <cell r="E151">
            <v>19000</v>
          </cell>
          <cell r="F151">
            <v>13100</v>
          </cell>
          <cell r="G151">
            <v>9870</v>
          </cell>
          <cell r="H151">
            <v>15000</v>
          </cell>
          <cell r="I151">
            <v>24000</v>
          </cell>
          <cell r="J151">
            <v>30000</v>
          </cell>
          <cell r="K151">
            <v>39000</v>
          </cell>
          <cell r="L151">
            <v>49000</v>
          </cell>
          <cell r="M151">
            <v>23000</v>
          </cell>
          <cell r="N151">
            <v>19200</v>
          </cell>
        </row>
        <row r="152">
          <cell r="C152">
            <v>10826.666666666666</v>
          </cell>
          <cell r="D152">
            <v>16195</v>
          </cell>
          <cell r="E152">
            <v>22024</v>
          </cell>
          <cell r="F152">
            <v>19594.736842105263</v>
          </cell>
          <cell r="G152">
            <v>12655</v>
          </cell>
          <cell r="H152">
            <v>8983.3333333333321</v>
          </cell>
          <cell r="I152">
            <v>24110.526315789473</v>
          </cell>
          <cell r="J152">
            <v>30564.999999999996</v>
          </cell>
          <cell r="K152">
            <v>30012.5</v>
          </cell>
          <cell r="L152">
            <v>47650</v>
          </cell>
          <cell r="M152">
            <v>0</v>
          </cell>
          <cell r="N152">
            <v>0</v>
          </cell>
        </row>
        <row r="153">
          <cell r="C153">
            <v>39998.25</v>
          </cell>
          <cell r="D153">
            <v>39998.25</v>
          </cell>
          <cell r="E153">
            <v>39998.25</v>
          </cell>
          <cell r="F153">
            <v>39998.25</v>
          </cell>
          <cell r="G153">
            <v>39998.25</v>
          </cell>
          <cell r="H153">
            <v>39998.25</v>
          </cell>
          <cell r="I153">
            <v>39998.25</v>
          </cell>
          <cell r="J153">
            <v>39998.25</v>
          </cell>
          <cell r="K153">
            <v>39998.25</v>
          </cell>
          <cell r="L153">
            <v>39998.25</v>
          </cell>
          <cell r="M153">
            <v>39998.25</v>
          </cell>
          <cell r="N153">
            <v>39998.25</v>
          </cell>
        </row>
        <row r="163">
          <cell r="C163">
            <v>84000</v>
          </cell>
          <cell r="D163">
            <v>91000</v>
          </cell>
          <cell r="E163">
            <v>97000</v>
          </cell>
          <cell r="F163">
            <v>101000</v>
          </cell>
          <cell r="G163">
            <v>103000</v>
          </cell>
          <cell r="H163">
            <v>104000</v>
          </cell>
          <cell r="I163">
            <v>91000</v>
          </cell>
          <cell r="J163">
            <v>100000</v>
          </cell>
          <cell r="K163">
            <v>106000</v>
          </cell>
          <cell r="L163">
            <v>103000</v>
          </cell>
          <cell r="M163">
            <v>85700</v>
          </cell>
          <cell r="N163">
            <v>85300</v>
          </cell>
        </row>
        <row r="164">
          <cell r="C164">
            <v>75380.000000000015</v>
          </cell>
          <cell r="D164">
            <v>83320.000000000015</v>
          </cell>
          <cell r="E164">
            <v>80143.999999999985</v>
          </cell>
          <cell r="F164">
            <v>70131.578947368427</v>
          </cell>
          <cell r="G164">
            <v>93300</v>
          </cell>
          <cell r="H164">
            <v>99587.499999999985</v>
          </cell>
          <cell r="I164">
            <v>99905.263157894733</v>
          </cell>
          <cell r="J164">
            <v>98175</v>
          </cell>
          <cell r="K164">
            <v>96366.666666666672</v>
          </cell>
          <cell r="L164">
            <v>115540</v>
          </cell>
          <cell r="M164">
            <v>0</v>
          </cell>
          <cell r="N164">
            <v>0</v>
          </cell>
        </row>
        <row r="165">
          <cell r="C165">
            <v>87000</v>
          </cell>
          <cell r="D165">
            <v>87000</v>
          </cell>
          <cell r="E165">
            <v>87000</v>
          </cell>
          <cell r="F165">
            <v>87000</v>
          </cell>
          <cell r="G165">
            <v>87000</v>
          </cell>
          <cell r="H165">
            <v>87000</v>
          </cell>
          <cell r="I165">
            <v>87000</v>
          </cell>
          <cell r="J165">
            <v>87000</v>
          </cell>
          <cell r="K165">
            <v>87000</v>
          </cell>
          <cell r="L165">
            <v>87000</v>
          </cell>
          <cell r="M165">
            <v>87000</v>
          </cell>
          <cell r="N165">
            <v>87000</v>
          </cell>
        </row>
        <row r="169">
          <cell r="C169">
            <v>4500</v>
          </cell>
          <cell r="D169">
            <v>11500</v>
          </cell>
          <cell r="E169">
            <v>8700</v>
          </cell>
          <cell r="F169">
            <v>6440</v>
          </cell>
          <cell r="G169">
            <v>5150</v>
          </cell>
          <cell r="H169">
            <v>7020</v>
          </cell>
          <cell r="I169">
            <v>6650</v>
          </cell>
          <cell r="J169">
            <v>6650</v>
          </cell>
          <cell r="K169">
            <v>5000</v>
          </cell>
          <cell r="L169">
            <v>7250</v>
          </cell>
          <cell r="M169">
            <v>10180</v>
          </cell>
          <cell r="N169">
            <v>13170</v>
          </cell>
        </row>
        <row r="170">
          <cell r="C170">
            <v>5113.333333333333</v>
          </cell>
          <cell r="D170">
            <v>12325</v>
          </cell>
          <cell r="E170">
            <v>7988</v>
          </cell>
          <cell r="F170">
            <v>8168.4210526315774</v>
          </cell>
          <cell r="G170">
            <v>6050</v>
          </cell>
          <cell r="H170">
            <v>9295.8333333333321</v>
          </cell>
          <cell r="I170">
            <v>10000</v>
          </cell>
          <cell r="J170">
            <v>10730</v>
          </cell>
          <cell r="K170">
            <v>9766.6666666666679</v>
          </cell>
          <cell r="L170">
            <v>8650</v>
          </cell>
          <cell r="M170">
            <v>0</v>
          </cell>
          <cell r="N170">
            <v>0</v>
          </cell>
        </row>
        <row r="171">
          <cell r="C171">
            <v>32994.75</v>
          </cell>
          <cell r="D171">
            <v>32994.75</v>
          </cell>
          <cell r="E171">
            <v>32994.75</v>
          </cell>
          <cell r="F171">
            <v>32994.75</v>
          </cell>
          <cell r="G171">
            <v>32994.75</v>
          </cell>
          <cell r="H171">
            <v>32994.75</v>
          </cell>
          <cell r="I171">
            <v>32994.75</v>
          </cell>
          <cell r="J171">
            <v>32994.75</v>
          </cell>
          <cell r="K171">
            <v>32994.75</v>
          </cell>
          <cell r="L171">
            <v>32994.75</v>
          </cell>
          <cell r="M171">
            <v>32994.75</v>
          </cell>
          <cell r="N171">
            <v>32994.75</v>
          </cell>
        </row>
        <row r="175">
          <cell r="C175" t="e">
            <v>#REF!</v>
          </cell>
          <cell r="D175" t="e">
            <v>#REF!</v>
          </cell>
          <cell r="E175" t="e">
            <v>#REF!</v>
          </cell>
          <cell r="F175" t="e">
            <v>#REF!</v>
          </cell>
          <cell r="G175" t="e">
            <v>#REF!</v>
          </cell>
          <cell r="H175" t="e">
            <v>#REF!</v>
          </cell>
          <cell r="I175" t="e">
            <v>#REF!</v>
          </cell>
          <cell r="J175" t="e">
            <v>#REF!</v>
          </cell>
          <cell r="K175" t="e">
            <v>#REF!</v>
          </cell>
          <cell r="L175" t="e">
            <v>#REF!</v>
          </cell>
          <cell r="M175" t="e">
            <v>#REF!</v>
          </cell>
          <cell r="N175" t="e">
            <v>#REF!</v>
          </cell>
        </row>
        <row r="176">
          <cell r="C176" t="e">
            <v>#REF!</v>
          </cell>
          <cell r="D176" t="e">
            <v>#REF!</v>
          </cell>
          <cell r="E176" t="e">
            <v>#REF!</v>
          </cell>
          <cell r="F176" t="e">
            <v>#REF!</v>
          </cell>
          <cell r="G176" t="e">
            <v>#REF!</v>
          </cell>
          <cell r="H176" t="e">
            <v>#REF!</v>
          </cell>
          <cell r="I176" t="e">
            <v>#REF!</v>
          </cell>
          <cell r="J176" t="e">
            <v>#REF!</v>
          </cell>
          <cell r="K176" t="e">
            <v>#REF!</v>
          </cell>
          <cell r="L176" t="e">
            <v>#REF!</v>
          </cell>
          <cell r="M176" t="e">
            <v>#REF!</v>
          </cell>
          <cell r="N176" t="e">
            <v>#REF!</v>
          </cell>
        </row>
        <row r="177">
          <cell r="C177" t="e">
            <v>#REF!</v>
          </cell>
          <cell r="D177" t="e">
            <v>#REF!</v>
          </cell>
          <cell r="E177" t="e">
            <v>#REF!</v>
          </cell>
          <cell r="F177" t="e">
            <v>#REF!</v>
          </cell>
          <cell r="G177" t="e">
            <v>#REF!</v>
          </cell>
          <cell r="H177" t="e">
            <v>#REF!</v>
          </cell>
          <cell r="I177" t="e">
            <v>#REF!</v>
          </cell>
          <cell r="J177" t="e">
            <v>#REF!</v>
          </cell>
          <cell r="K177" t="e">
            <v>#REF!</v>
          </cell>
          <cell r="L177" t="e">
            <v>#REF!</v>
          </cell>
          <cell r="M177" t="e">
            <v>#REF!</v>
          </cell>
          <cell r="N177" t="e">
            <v>#REF!</v>
          </cell>
        </row>
        <row r="179">
          <cell r="C179">
            <v>13000</v>
          </cell>
          <cell r="D179">
            <v>19000</v>
          </cell>
          <cell r="E179">
            <v>24400</v>
          </cell>
          <cell r="F179">
            <v>30600</v>
          </cell>
          <cell r="G179">
            <v>16000</v>
          </cell>
          <cell r="H179">
            <v>25000</v>
          </cell>
          <cell r="I179">
            <v>33300</v>
          </cell>
          <cell r="J179">
            <v>39000</v>
          </cell>
          <cell r="K179">
            <v>43000</v>
          </cell>
          <cell r="L179">
            <v>55000</v>
          </cell>
          <cell r="M179">
            <v>44000</v>
          </cell>
          <cell r="N179">
            <v>32299.999999999996</v>
          </cell>
        </row>
        <row r="180">
          <cell r="C180">
            <v>13413.333333333332</v>
          </cell>
          <cell r="D180">
            <v>18815</v>
          </cell>
          <cell r="E180">
            <v>23555.999999999996</v>
          </cell>
          <cell r="F180">
            <v>28547.36842105263</v>
          </cell>
          <cell r="G180">
            <v>27855</v>
          </cell>
          <cell r="H180">
            <v>25800</v>
          </cell>
          <cell r="I180">
            <v>20542.105263157897</v>
          </cell>
          <cell r="J180">
            <v>24480</v>
          </cell>
          <cell r="K180">
            <v>43083.333333333336</v>
          </cell>
          <cell r="L180">
            <v>46295</v>
          </cell>
          <cell r="M180">
            <v>0</v>
          </cell>
          <cell r="N180">
            <v>0</v>
          </cell>
        </row>
        <row r="181">
          <cell r="C181">
            <v>35191.5</v>
          </cell>
          <cell r="D181">
            <v>35191.5</v>
          </cell>
          <cell r="E181">
            <v>35191.5</v>
          </cell>
          <cell r="F181">
            <v>35191.5</v>
          </cell>
          <cell r="G181">
            <v>35191.5</v>
          </cell>
          <cell r="H181">
            <v>35191.5</v>
          </cell>
          <cell r="I181">
            <v>35191.5</v>
          </cell>
          <cell r="J181">
            <v>35191.5</v>
          </cell>
          <cell r="K181">
            <v>35191.5</v>
          </cell>
          <cell r="L181">
            <v>35191.5</v>
          </cell>
          <cell r="M181">
            <v>35191.5</v>
          </cell>
          <cell r="N181">
            <v>35191.5</v>
          </cell>
        </row>
        <row r="185">
          <cell r="C185">
            <v>22500</v>
          </cell>
          <cell r="D185">
            <v>31600</v>
          </cell>
          <cell r="E185">
            <v>36000</v>
          </cell>
          <cell r="F185">
            <v>34000</v>
          </cell>
          <cell r="G185">
            <v>32000</v>
          </cell>
          <cell r="H185">
            <v>34000</v>
          </cell>
          <cell r="I185">
            <v>35000</v>
          </cell>
          <cell r="J185">
            <v>40000</v>
          </cell>
          <cell r="K185">
            <v>46000</v>
          </cell>
          <cell r="L185">
            <v>51000</v>
          </cell>
          <cell r="M185">
            <v>62700</v>
          </cell>
          <cell r="N185">
            <v>44000</v>
          </cell>
        </row>
        <row r="186">
          <cell r="C186">
            <v>25433.333333333332</v>
          </cell>
          <cell r="D186">
            <v>26464.999999999996</v>
          </cell>
          <cell r="E186">
            <v>30191.999999999996</v>
          </cell>
          <cell r="F186">
            <v>31778.94736842105</v>
          </cell>
          <cell r="G186">
            <v>26105</v>
          </cell>
          <cell r="H186">
            <v>34125</v>
          </cell>
          <cell r="I186">
            <v>28742.105263157897</v>
          </cell>
          <cell r="J186">
            <v>32850</v>
          </cell>
          <cell r="K186">
            <v>33308.333333333328</v>
          </cell>
          <cell r="L186">
            <v>32265</v>
          </cell>
          <cell r="M186">
            <v>0</v>
          </cell>
          <cell r="N186">
            <v>0</v>
          </cell>
        </row>
        <row r="187">
          <cell r="C187">
            <v>33995.25</v>
          </cell>
          <cell r="D187">
            <v>33995.25</v>
          </cell>
          <cell r="E187">
            <v>33995.25</v>
          </cell>
          <cell r="F187">
            <v>33995.25</v>
          </cell>
          <cell r="G187">
            <v>33995.25</v>
          </cell>
          <cell r="H187">
            <v>33995.25</v>
          </cell>
          <cell r="I187">
            <v>33995.25</v>
          </cell>
          <cell r="J187">
            <v>33995.25</v>
          </cell>
          <cell r="K187">
            <v>33995.25</v>
          </cell>
          <cell r="L187">
            <v>33995.25</v>
          </cell>
          <cell r="M187">
            <v>33995.25</v>
          </cell>
          <cell r="N187">
            <v>33995.25</v>
          </cell>
        </row>
        <row r="191">
          <cell r="C191">
            <v>22000</v>
          </cell>
          <cell r="D191">
            <v>26000</v>
          </cell>
          <cell r="E191">
            <v>26500</v>
          </cell>
          <cell r="F191">
            <v>18200</v>
          </cell>
          <cell r="G191">
            <v>14600</v>
          </cell>
          <cell r="H191">
            <v>20000</v>
          </cell>
          <cell r="I191">
            <v>26000</v>
          </cell>
          <cell r="J191">
            <v>35000</v>
          </cell>
          <cell r="K191">
            <v>40000</v>
          </cell>
          <cell r="L191">
            <v>40000</v>
          </cell>
          <cell r="M191">
            <v>43700</v>
          </cell>
          <cell r="N191">
            <v>41300</v>
          </cell>
        </row>
        <row r="192">
          <cell r="C192">
            <v>23566.666666666668</v>
          </cell>
          <cell r="D192">
            <v>23725</v>
          </cell>
          <cell r="E192">
            <v>31764</v>
          </cell>
          <cell r="F192">
            <v>26347.368421052633</v>
          </cell>
          <cell r="G192">
            <v>20110</v>
          </cell>
          <cell r="H192">
            <v>26900.000000000004</v>
          </cell>
          <cell r="I192">
            <v>27468.421052631576</v>
          </cell>
          <cell r="J192">
            <v>33725</v>
          </cell>
          <cell r="K192">
            <v>34308.333333333328</v>
          </cell>
          <cell r="L192">
            <v>28110.000000000004</v>
          </cell>
          <cell r="M192">
            <v>0</v>
          </cell>
          <cell r="N192">
            <v>0</v>
          </cell>
        </row>
        <row r="193">
          <cell r="C193">
            <v>47393.25</v>
          </cell>
          <cell r="D193">
            <v>47393.25</v>
          </cell>
          <cell r="E193">
            <v>47393.25</v>
          </cell>
          <cell r="F193">
            <v>47393.25</v>
          </cell>
          <cell r="G193">
            <v>47393.25</v>
          </cell>
          <cell r="H193">
            <v>47393.25</v>
          </cell>
          <cell r="I193">
            <v>47393.25</v>
          </cell>
          <cell r="J193">
            <v>47393.25</v>
          </cell>
          <cell r="K193">
            <v>47393.25</v>
          </cell>
          <cell r="L193">
            <v>47393.25</v>
          </cell>
          <cell r="M193">
            <v>47393.25</v>
          </cell>
          <cell r="N193">
            <v>47393.25</v>
          </cell>
        </row>
        <row r="197">
          <cell r="C197">
            <v>25000</v>
          </cell>
          <cell r="D197">
            <v>30000</v>
          </cell>
          <cell r="E197">
            <v>42000</v>
          </cell>
          <cell r="F197">
            <v>41000</v>
          </cell>
          <cell r="G197">
            <v>33000</v>
          </cell>
          <cell r="H197">
            <v>35000</v>
          </cell>
          <cell r="I197">
            <v>45000</v>
          </cell>
          <cell r="J197">
            <v>50000</v>
          </cell>
          <cell r="K197">
            <v>50000</v>
          </cell>
          <cell r="L197">
            <v>50000</v>
          </cell>
          <cell r="M197">
            <v>48500</v>
          </cell>
          <cell r="N197">
            <v>47500</v>
          </cell>
        </row>
        <row r="198">
          <cell r="C198">
            <v>27459.999999999996</v>
          </cell>
          <cell r="D198">
            <v>28665</v>
          </cell>
          <cell r="E198">
            <v>38100</v>
          </cell>
          <cell r="F198">
            <v>31684.21052631579</v>
          </cell>
          <cell r="G198">
            <v>31740</v>
          </cell>
          <cell r="H198">
            <v>37516.666666666664</v>
          </cell>
          <cell r="I198">
            <v>33710.526315789473</v>
          </cell>
          <cell r="J198">
            <v>47320</v>
          </cell>
          <cell r="K198">
            <v>48125</v>
          </cell>
          <cell r="L198">
            <v>47960</v>
          </cell>
          <cell r="M198">
            <v>0</v>
          </cell>
          <cell r="N198">
            <v>0</v>
          </cell>
        </row>
        <row r="199">
          <cell r="C199">
            <v>43282.5</v>
          </cell>
          <cell r="D199">
            <v>43282.5</v>
          </cell>
          <cell r="E199">
            <v>43282.5</v>
          </cell>
          <cell r="F199">
            <v>43282.5</v>
          </cell>
          <cell r="G199">
            <v>43282.5</v>
          </cell>
          <cell r="H199">
            <v>43282.5</v>
          </cell>
          <cell r="I199">
            <v>43282.5</v>
          </cell>
          <cell r="J199">
            <v>43282.5</v>
          </cell>
          <cell r="K199">
            <v>43282.5</v>
          </cell>
          <cell r="L199">
            <v>43282.5</v>
          </cell>
          <cell r="M199">
            <v>43282.5</v>
          </cell>
          <cell r="N199">
            <v>43282.5</v>
          </cell>
        </row>
        <row r="203">
          <cell r="C203">
            <v>7140</v>
          </cell>
          <cell r="D203">
            <v>10750</v>
          </cell>
          <cell r="E203">
            <v>12820</v>
          </cell>
          <cell r="F203">
            <v>13700</v>
          </cell>
          <cell r="G203">
            <v>12000</v>
          </cell>
          <cell r="H203">
            <v>13000</v>
          </cell>
          <cell r="I203">
            <v>13000</v>
          </cell>
          <cell r="J203">
            <v>15000</v>
          </cell>
          <cell r="K203">
            <v>14000</v>
          </cell>
          <cell r="L203">
            <v>24000</v>
          </cell>
          <cell r="M203">
            <v>20000</v>
          </cell>
          <cell r="N203">
            <v>20000</v>
          </cell>
        </row>
        <row r="204">
          <cell r="C204">
            <v>7600</v>
          </cell>
          <cell r="D204">
            <v>10010</v>
          </cell>
          <cell r="E204">
            <v>13224</v>
          </cell>
          <cell r="F204">
            <v>13426.315789473683</v>
          </cell>
          <cell r="G204">
            <v>9645</v>
          </cell>
          <cell r="H204">
            <v>12054.166666666668</v>
          </cell>
          <cell r="I204">
            <v>10989.473684210527</v>
          </cell>
          <cell r="J204">
            <v>10780</v>
          </cell>
          <cell r="K204">
            <v>16512.5</v>
          </cell>
          <cell r="L204">
            <v>18145</v>
          </cell>
          <cell r="M204">
            <v>0</v>
          </cell>
          <cell r="N204">
            <v>0</v>
          </cell>
        </row>
        <row r="205">
          <cell r="C205">
            <v>11984.25</v>
          </cell>
          <cell r="D205">
            <v>11984.25</v>
          </cell>
          <cell r="E205">
            <v>11984.25</v>
          </cell>
          <cell r="F205">
            <v>11984.25</v>
          </cell>
          <cell r="G205">
            <v>11984.25</v>
          </cell>
          <cell r="H205">
            <v>11984.25</v>
          </cell>
          <cell r="I205">
            <v>11984.25</v>
          </cell>
          <cell r="J205">
            <v>11984.25</v>
          </cell>
          <cell r="K205">
            <v>11984.25</v>
          </cell>
          <cell r="L205">
            <v>11984.25</v>
          </cell>
          <cell r="M205">
            <v>11984.25</v>
          </cell>
          <cell r="N205">
            <v>11984.25</v>
          </cell>
        </row>
        <row r="209">
          <cell r="C209">
            <v>3000</v>
          </cell>
          <cell r="D209">
            <v>2650</v>
          </cell>
          <cell r="E209">
            <v>3080</v>
          </cell>
          <cell r="F209">
            <v>1420</v>
          </cell>
          <cell r="G209">
            <v>1830</v>
          </cell>
          <cell r="H209">
            <v>2500</v>
          </cell>
          <cell r="I209">
            <v>2000</v>
          </cell>
          <cell r="J209">
            <v>1810</v>
          </cell>
          <cell r="K209">
            <v>1840</v>
          </cell>
          <cell r="L209">
            <v>2740</v>
          </cell>
          <cell r="M209">
            <v>3500</v>
          </cell>
          <cell r="N209">
            <v>6190</v>
          </cell>
        </row>
        <row r="210">
          <cell r="C210">
            <v>3080</v>
          </cell>
          <cell r="D210">
            <v>3145</v>
          </cell>
          <cell r="E210">
            <v>3032</v>
          </cell>
          <cell r="F210">
            <v>2010.5263157894738</v>
          </cell>
          <cell r="G210">
            <v>1940</v>
          </cell>
          <cell r="H210">
            <v>3266.666666666667</v>
          </cell>
          <cell r="I210">
            <v>2610.5263157894738</v>
          </cell>
          <cell r="J210">
            <v>2585</v>
          </cell>
          <cell r="K210">
            <v>3504.1666666666665</v>
          </cell>
          <cell r="L210">
            <v>2685</v>
          </cell>
          <cell r="M210">
            <v>0</v>
          </cell>
          <cell r="N210">
            <v>0</v>
          </cell>
        </row>
        <row r="211">
          <cell r="C211">
            <v>4632.75</v>
          </cell>
          <cell r="D211">
            <v>4632.75</v>
          </cell>
          <cell r="E211">
            <v>4632.75</v>
          </cell>
          <cell r="F211">
            <v>4632.75</v>
          </cell>
          <cell r="G211">
            <v>4632.75</v>
          </cell>
          <cell r="H211">
            <v>4632.75</v>
          </cell>
          <cell r="I211">
            <v>4632.75</v>
          </cell>
          <cell r="J211">
            <v>4632.75</v>
          </cell>
          <cell r="K211">
            <v>4632.75</v>
          </cell>
          <cell r="L211">
            <v>4632.75</v>
          </cell>
          <cell r="M211">
            <v>4632.75</v>
          </cell>
          <cell r="N211">
            <v>4632.75</v>
          </cell>
        </row>
        <row r="221">
          <cell r="C221">
            <v>0</v>
          </cell>
          <cell r="D221">
            <v>0</v>
          </cell>
          <cell r="E221">
            <v>0</v>
          </cell>
          <cell r="F221">
            <v>0</v>
          </cell>
          <cell r="G221">
            <v>0</v>
          </cell>
          <cell r="H221">
            <v>0</v>
          </cell>
          <cell r="I221">
            <v>0</v>
          </cell>
          <cell r="J221">
            <v>0</v>
          </cell>
          <cell r="K221">
            <v>0</v>
          </cell>
          <cell r="L221">
            <v>0</v>
          </cell>
          <cell r="M221">
            <v>0</v>
          </cell>
          <cell r="N221">
            <v>15000</v>
          </cell>
        </row>
        <row r="222">
          <cell r="C222">
            <v>0</v>
          </cell>
          <cell r="D222">
            <v>0</v>
          </cell>
          <cell r="E222">
            <v>0</v>
          </cell>
          <cell r="F222">
            <v>0</v>
          </cell>
          <cell r="G222">
            <v>0</v>
          </cell>
          <cell r="H222">
            <v>0</v>
          </cell>
          <cell r="I222">
            <v>0</v>
          </cell>
          <cell r="J222">
            <v>0</v>
          </cell>
          <cell r="K222">
            <v>0</v>
          </cell>
          <cell r="L222">
            <v>0</v>
          </cell>
          <cell r="M222">
            <v>0</v>
          </cell>
          <cell r="N222">
            <v>0</v>
          </cell>
        </row>
        <row r="223">
          <cell r="C223">
            <v>0</v>
          </cell>
          <cell r="D223">
            <v>0</v>
          </cell>
          <cell r="E223">
            <v>0</v>
          </cell>
          <cell r="F223">
            <v>0</v>
          </cell>
          <cell r="G223">
            <v>0</v>
          </cell>
          <cell r="H223">
            <v>0</v>
          </cell>
          <cell r="I223">
            <v>0</v>
          </cell>
          <cell r="J223">
            <v>0</v>
          </cell>
          <cell r="K223">
            <v>0</v>
          </cell>
          <cell r="L223">
            <v>0</v>
          </cell>
          <cell r="M223">
            <v>0</v>
          </cell>
          <cell r="N223">
            <v>0</v>
          </cell>
        </row>
        <row r="233">
          <cell r="C233">
            <v>91800</v>
          </cell>
          <cell r="D233">
            <v>114290</v>
          </cell>
          <cell r="E233">
            <v>138980</v>
          </cell>
          <cell r="F233">
            <v>130050</v>
          </cell>
          <cell r="G233">
            <v>101550</v>
          </cell>
          <cell r="H233">
            <v>121400</v>
          </cell>
          <cell r="I233">
            <v>145850</v>
          </cell>
          <cell r="J233">
            <v>170360</v>
          </cell>
          <cell r="K233">
            <v>185500</v>
          </cell>
          <cell r="L233">
            <v>209030</v>
          </cell>
          <cell r="M233">
            <v>215900</v>
          </cell>
          <cell r="N233">
            <v>198490</v>
          </cell>
        </row>
        <row r="234">
          <cell r="C234">
            <v>100073.33333333333</v>
          </cell>
          <cell r="D234">
            <v>105760</v>
          </cell>
          <cell r="E234">
            <v>134092</v>
          </cell>
          <cell r="F234">
            <v>125542.10526315789</v>
          </cell>
          <cell r="G234">
            <v>116120</v>
          </cell>
          <cell r="H234">
            <v>134870.83333333331</v>
          </cell>
          <cell r="I234">
            <v>118810.52631578947</v>
          </cell>
          <cell r="J234">
            <v>148365</v>
          </cell>
          <cell r="K234">
            <v>173466.66666666666</v>
          </cell>
          <cell r="L234">
            <v>166690</v>
          </cell>
          <cell r="M234">
            <v>0</v>
          </cell>
          <cell r="N234">
            <v>0</v>
          </cell>
        </row>
        <row r="235">
          <cell r="C235">
            <v>184722.75</v>
          </cell>
          <cell r="D235">
            <v>184722.75</v>
          </cell>
          <cell r="E235">
            <v>184722.75</v>
          </cell>
          <cell r="F235">
            <v>184722.75</v>
          </cell>
          <cell r="G235">
            <v>184722.75</v>
          </cell>
          <cell r="H235">
            <v>184722.75</v>
          </cell>
          <cell r="I235">
            <v>184722.75</v>
          </cell>
          <cell r="J235">
            <v>184722.75</v>
          </cell>
          <cell r="K235">
            <v>184722.75</v>
          </cell>
          <cell r="L235">
            <v>184722.75</v>
          </cell>
          <cell r="M235">
            <v>184722.75</v>
          </cell>
          <cell r="N235">
            <v>184722.75</v>
          </cell>
        </row>
        <row r="237">
          <cell r="C237">
            <v>320</v>
          </cell>
          <cell r="D237">
            <v>315</v>
          </cell>
          <cell r="E237">
            <v>140</v>
          </cell>
          <cell r="F237">
            <v>140</v>
          </cell>
          <cell r="G237">
            <v>150</v>
          </cell>
          <cell r="H237">
            <v>250</v>
          </cell>
          <cell r="I237">
            <v>170</v>
          </cell>
          <cell r="J237">
            <v>170</v>
          </cell>
          <cell r="K237">
            <v>630</v>
          </cell>
          <cell r="L237">
            <v>410</v>
          </cell>
          <cell r="M237">
            <v>550</v>
          </cell>
          <cell r="N237">
            <v>310</v>
          </cell>
        </row>
        <row r="238">
          <cell r="C238">
            <v>426.66666666666669</v>
          </cell>
          <cell r="D238">
            <v>205</v>
          </cell>
          <cell r="E238">
            <v>244</v>
          </cell>
          <cell r="F238">
            <v>347.36842105263156</v>
          </cell>
          <cell r="G238">
            <v>225</v>
          </cell>
          <cell r="H238">
            <v>183.33333333333334</v>
          </cell>
          <cell r="I238">
            <v>231.57894736842107</v>
          </cell>
          <cell r="J238">
            <v>315</v>
          </cell>
          <cell r="K238">
            <v>633.33333333333326</v>
          </cell>
          <cell r="L238">
            <v>320</v>
          </cell>
          <cell r="M238">
            <v>0</v>
          </cell>
          <cell r="N238">
            <v>0</v>
          </cell>
        </row>
        <row r="239">
          <cell r="C239">
            <v>0</v>
          </cell>
          <cell r="D239">
            <v>0</v>
          </cell>
          <cell r="E239">
            <v>0</v>
          </cell>
          <cell r="F239">
            <v>0</v>
          </cell>
          <cell r="G239">
            <v>0</v>
          </cell>
          <cell r="H239">
            <v>0</v>
          </cell>
          <cell r="I239">
            <v>0</v>
          </cell>
          <cell r="J239">
            <v>0</v>
          </cell>
          <cell r="K239">
            <v>0</v>
          </cell>
          <cell r="L239">
            <v>0</v>
          </cell>
          <cell r="M239">
            <v>0</v>
          </cell>
          <cell r="N2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1">
          <cell r="C61" t="str">
            <v>JAN.</v>
          </cell>
          <cell r="D61" t="str">
            <v>FEB.</v>
          </cell>
          <cell r="E61" t="str">
            <v>MAR.</v>
          </cell>
          <cell r="F61" t="str">
            <v>APR.</v>
          </cell>
          <cell r="G61" t="str">
            <v>MAY</v>
          </cell>
          <cell r="H61" t="str">
            <v>JUN.</v>
          </cell>
          <cell r="I61" t="str">
            <v>JUL.</v>
          </cell>
          <cell r="J61" t="str">
            <v>AUG.</v>
          </cell>
          <cell r="K61" t="str">
            <v>SEP.</v>
          </cell>
          <cell r="L61" t="str">
            <v>OCT.</v>
          </cell>
          <cell r="M61" t="str">
            <v>NOV.</v>
          </cell>
          <cell r="N61" t="str">
            <v>DEC.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s>
    <sheetDataSet>
      <sheetData sheetId="0" refreshError="1"/>
      <sheetData sheetId="1" refreshError="1">
        <row r="63">
          <cell r="I63" t="str">
            <v>Quality - OPEN/Bullock Acting</v>
          </cell>
          <cell r="J63" t="str">
            <v/>
          </cell>
          <cell r="K63" t="str">
            <v/>
          </cell>
          <cell r="L63" t="str">
            <v/>
          </cell>
          <cell r="M63" t="str">
            <v/>
          </cell>
          <cell r="N63" t="str">
            <v/>
          </cell>
          <cell r="O63" t="str">
            <v/>
          </cell>
          <cell r="P63" t="str">
            <v/>
          </cell>
          <cell r="Q63" t="str">
            <v/>
          </cell>
          <cell r="R63" t="str">
            <v/>
          </cell>
          <cell r="S63" t="str">
            <v/>
          </cell>
          <cell r="T63" t="str">
            <v/>
          </cell>
          <cell r="U63" t="str">
            <v/>
          </cell>
        </row>
        <row r="64">
          <cell r="I64" t="str">
            <v>Finance - Raymond</v>
          </cell>
          <cell r="J64" t="str">
            <v/>
          </cell>
          <cell r="K64" t="str">
            <v/>
          </cell>
          <cell r="L64" t="str">
            <v/>
          </cell>
          <cell r="M64" t="str">
            <v/>
          </cell>
          <cell r="N64" t="str">
            <v/>
          </cell>
          <cell r="O64" t="str">
            <v/>
          </cell>
          <cell r="P64" t="str">
            <v/>
          </cell>
          <cell r="Q64" t="str">
            <v/>
          </cell>
          <cell r="R64" t="str">
            <v/>
          </cell>
          <cell r="S64" t="str">
            <v/>
          </cell>
          <cell r="T64" t="str">
            <v/>
          </cell>
          <cell r="U64" t="str">
            <v/>
          </cell>
        </row>
        <row r="65">
          <cell r="I65" t="str">
            <v>Cold Form Engineering - Wang</v>
          </cell>
          <cell r="J65" t="str">
            <v/>
          </cell>
          <cell r="K65" t="str">
            <v/>
          </cell>
          <cell r="L65" t="str">
            <v/>
          </cell>
          <cell r="M65" t="str">
            <v/>
          </cell>
          <cell r="N65" t="str">
            <v/>
          </cell>
          <cell r="O65" t="str">
            <v/>
          </cell>
          <cell r="P65" t="str">
            <v/>
          </cell>
          <cell r="Q65" t="str">
            <v/>
          </cell>
          <cell r="R65" t="str">
            <v/>
          </cell>
          <cell r="S65" t="str">
            <v/>
          </cell>
          <cell r="T65" t="str">
            <v/>
          </cell>
          <cell r="U65" t="str">
            <v/>
          </cell>
        </row>
        <row r="66">
          <cell r="I66" t="str">
            <v>Human Resources - Heggie</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I67" t="str">
            <v>Plant Manager - Iezzi</v>
          </cell>
          <cell r="J67" t="str">
            <v/>
          </cell>
          <cell r="K67" t="str">
            <v/>
          </cell>
          <cell r="L67" t="str">
            <v/>
          </cell>
          <cell r="M67" t="str">
            <v/>
          </cell>
          <cell r="N67" t="str">
            <v/>
          </cell>
          <cell r="O67" t="str">
            <v/>
          </cell>
          <cell r="P67" t="str">
            <v/>
          </cell>
          <cell r="Q67" t="str">
            <v/>
          </cell>
          <cell r="R67" t="str">
            <v/>
          </cell>
          <cell r="S67" t="str">
            <v/>
          </cell>
          <cell r="T67" t="str">
            <v/>
          </cell>
          <cell r="U67" t="str">
            <v/>
          </cell>
        </row>
        <row r="68">
          <cell r="J68" t="str">
            <v/>
          </cell>
          <cell r="K68" t="str">
            <v/>
          </cell>
          <cell r="L68" t="str">
            <v/>
          </cell>
          <cell r="M68" t="str">
            <v/>
          </cell>
          <cell r="N68" t="str">
            <v/>
          </cell>
          <cell r="O68" t="str">
            <v/>
          </cell>
          <cell r="P68" t="str">
            <v/>
          </cell>
          <cell r="Q68" t="str">
            <v/>
          </cell>
          <cell r="R68" t="str">
            <v/>
          </cell>
          <cell r="S68" t="str">
            <v/>
          </cell>
          <cell r="T68" t="str">
            <v/>
          </cell>
          <cell r="U68" t="str">
            <v/>
          </cell>
        </row>
        <row r="69">
          <cell r="J69" t="str">
            <v/>
          </cell>
          <cell r="K69" t="str">
            <v/>
          </cell>
          <cell r="L69" t="str">
            <v/>
          </cell>
          <cell r="M69" t="str">
            <v/>
          </cell>
          <cell r="N69" t="str">
            <v/>
          </cell>
          <cell r="O69" t="str">
            <v/>
          </cell>
          <cell r="P69" t="str">
            <v/>
          </cell>
          <cell r="Q69" t="str">
            <v/>
          </cell>
          <cell r="R69" t="str">
            <v/>
          </cell>
          <cell r="S69" t="str">
            <v/>
          </cell>
          <cell r="T69" t="str">
            <v/>
          </cell>
          <cell r="U69" t="str">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Feuil1"/>
      <sheetName val="Feuil2"/>
      <sheetName val="Feuil3"/>
      <sheetName val="Cntmrs_Recruit"/>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s>
    <sheetDataSet>
      <sheetData sheetId="0"/>
      <sheetData sheetId="1"/>
      <sheetData sheetId="2" refreshError="1">
        <row r="59">
          <cell r="I59" t="str">
            <v>Quality - OPEN/Bullock Acting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P6010"/>
      <sheetName val="P6010data"/>
      <sheetName val="P6100"/>
      <sheetName val="P6170"/>
      <sheetName val="P6170data"/>
      <sheetName val="P6700"/>
      <sheetName val="P6700data"/>
      <sheetName val="P8010"/>
      <sheetName val="P8010data"/>
      <sheetName val="P8100 "/>
      <sheetName val="P8100data"/>
      <sheetName val="P8170"/>
      <sheetName val="P8170data"/>
      <sheetName val="P8700"/>
      <sheetName val="P8700data"/>
      <sheetName val="P4100"/>
      <sheetName val="P4100data"/>
      <sheetName val="P4170"/>
      <sheetName val="P4170data"/>
      <sheetName val="P4700"/>
      <sheetName val="P4700data"/>
      <sheetName val="ProVU 4"/>
      <sheetName val="ProVUdata"/>
      <sheetName val="ProVU C"/>
      <sheetName val="ProVU &amp; P Options"/>
      <sheetName val="N2300"/>
      <sheetName val="N2300data"/>
      <sheetName val="N6120"/>
      <sheetName val="N6120data"/>
      <sheetName val="N6400"/>
      <sheetName val="N6400data"/>
      <sheetName val="N6500"/>
      <sheetName val="N6500data"/>
      <sheetName val="N6600"/>
      <sheetName val="N6600data"/>
      <sheetName val="N8600"/>
      <sheetName val="N8600data"/>
      <sheetName val="N4400"/>
      <sheetName val="N4400data"/>
      <sheetName val="N8080"/>
      <sheetName val="N8080data"/>
      <sheetName val="N Series Options "/>
      <sheetName val="8800"/>
      <sheetName val="8800data"/>
      <sheetName val="8840"/>
      <sheetName val="P6100data"/>
      <sheetName val="8840data"/>
      <sheetName val="MLC 9000+"/>
      <sheetName val="MLC9000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A1" t="str">
            <v>N2300   1/32 DIN INDICATOR &amp; CONTROLLER</v>
          </cell>
        </row>
        <row r="2">
          <cell r="A2" t="str">
            <v>Order Code</v>
          </cell>
          <cell r="B2" t="str">
            <v>N2300</v>
          </cell>
          <cell r="C2" t="str">
            <v>-</v>
          </cell>
          <cell r="D2" t="str">
            <v>xx</v>
          </cell>
          <cell r="E2" t="str">
            <v>x</v>
          </cell>
          <cell r="F2" t="str">
            <v>x</v>
          </cell>
        </row>
        <row r="3">
          <cell r="A3" t="str">
            <v>Output type</v>
          </cell>
        </row>
        <row r="4">
          <cell r="A4" t="str">
            <v>Indicator only</v>
          </cell>
          <cell r="D4" t="str">
            <v>00</v>
          </cell>
        </row>
        <row r="5">
          <cell r="A5" t="str">
            <v>Indicator + Alarm 1 (Relay)</v>
          </cell>
          <cell r="D5" t="str">
            <v>01</v>
          </cell>
        </row>
        <row r="6">
          <cell r="A6" t="str">
            <v>Indicator + Alarm 1 (SSR)</v>
          </cell>
          <cell r="D6" t="str">
            <v>02</v>
          </cell>
        </row>
        <row r="7">
          <cell r="A7" t="str">
            <v>Controller (Relay) + Alarm 1 (SSR)</v>
          </cell>
          <cell r="D7" t="str">
            <v>12</v>
          </cell>
        </row>
        <row r="8">
          <cell r="A8" t="str">
            <v>Controller (SSR) + Alarm 1 (Relay)</v>
          </cell>
          <cell r="D8" t="str">
            <v>21</v>
          </cell>
        </row>
        <row r="9">
          <cell r="A9" t="str">
            <v>Option</v>
          </cell>
        </row>
        <row r="10">
          <cell r="A10" t="str">
            <v>No option fitted</v>
          </cell>
          <cell r="E10">
            <v>0</v>
          </cell>
        </row>
        <row r="11">
          <cell r="A11" t="str">
            <v>Alarm 2 - Relay output (not available if output type = 00)</v>
          </cell>
          <cell r="E11">
            <v>1</v>
          </cell>
        </row>
        <row r="12">
          <cell r="A12" t="str">
            <v>RS 485 Comms (MODBUS Protocol)</v>
          </cell>
          <cell r="E12">
            <v>2</v>
          </cell>
        </row>
        <row r="13">
          <cell r="A13" t="str">
            <v>Display colour and power supply</v>
          </cell>
        </row>
        <row r="14">
          <cell r="A14" t="str">
            <v>Green display/90-264V AC line supply</v>
          </cell>
          <cell r="F14">
            <v>0</v>
          </cell>
        </row>
        <row r="15">
          <cell r="A15" t="str">
            <v>Red display/90-264V AC line supply</v>
          </cell>
          <cell r="F15">
            <v>1</v>
          </cell>
        </row>
        <row r="16">
          <cell r="A16" t="str">
            <v>Green display/12-30V DC/24 AC line supply</v>
          </cell>
          <cell r="F16">
            <v>2</v>
          </cell>
        </row>
        <row r="17">
          <cell r="A17" t="str">
            <v>Red display/12-30V DC/24 AC line supply</v>
          </cell>
          <cell r="F17">
            <v>3</v>
          </cell>
        </row>
        <row r="18">
          <cell r="A18" t="str">
            <v>Full product manual</v>
          </cell>
        </row>
        <row r="19">
          <cell r="A19" t="str">
            <v>Operator Manual can be supplied separately</v>
          </cell>
        </row>
        <row r="20">
          <cell r="A20" t="str">
            <v>Site Manual can be supplied separately</v>
          </cell>
        </row>
        <row r="21">
          <cell r="A21" t="str">
            <v>Note: A concise product manual is supplied with each product</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N4400 1/4 DIN PROFILER</v>
          </cell>
        </row>
      </sheetData>
      <sheetData sheetId="40" refreshError="1"/>
      <sheetData sheetId="41" refreshError="1"/>
      <sheetData sheetId="42" refreshError="1"/>
      <sheetData sheetId="43" refreshError="1"/>
      <sheetData sheetId="44" refreshError="1"/>
      <sheetData sheetId="45" refreshError="1"/>
      <sheetData sheetId="46">
        <row r="3">
          <cell r="K3" t="str">
            <v>x</v>
          </cell>
        </row>
      </sheetData>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K4">
            <v>3.15</v>
          </cell>
          <cell r="L4">
            <v>3.82</v>
          </cell>
        </row>
        <row r="5">
          <cell r="K5">
            <v>2.69</v>
          </cell>
          <cell r="L5">
            <v>1.82</v>
          </cell>
        </row>
        <row r="6">
          <cell r="K6">
            <v>1.71</v>
          </cell>
          <cell r="L6">
            <v>1.07</v>
          </cell>
        </row>
        <row r="7">
          <cell r="K7">
            <v>1.31</v>
          </cell>
          <cell r="L7">
            <v>0.81</v>
          </cell>
        </row>
        <row r="8">
          <cell r="K8">
            <v>1.05</v>
          </cell>
          <cell r="L8">
            <v>0.65</v>
          </cell>
        </row>
        <row r="9">
          <cell r="K9">
            <v>1.26</v>
          </cell>
        </row>
        <row r="10">
          <cell r="K10">
            <v>1.1200000000000001</v>
          </cell>
        </row>
        <row r="11">
          <cell r="K11">
            <v>1</v>
          </cell>
        </row>
        <row r="12">
          <cell r="K12">
            <v>1.17</v>
          </cell>
        </row>
        <row r="13">
          <cell r="K13">
            <v>1.07</v>
          </cell>
        </row>
        <row r="14">
          <cell r="K14">
            <v>1</v>
          </cell>
        </row>
        <row r="15">
          <cell r="K15">
            <v>1.1599999999999999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PPM IND"/>
      <sheetName val="DELIVERY"/>
      <sheetName val="SCRAP"/>
      <sheetName val="SAFETY"/>
      <sheetName val="PRODUCTIVITY"/>
      <sheetName val="Daily Charts"/>
    </sheetNames>
    <sheetDataSet>
      <sheetData sheetId="0" refreshError="1">
        <row r="12">
          <cell r="C12">
            <v>0.8</v>
          </cell>
          <cell r="D12" t="str">
            <v>PLAN</v>
          </cell>
          <cell r="E12">
            <v>0.95</v>
          </cell>
          <cell r="F12">
            <v>0.95</v>
          </cell>
          <cell r="G12">
            <v>0.96</v>
          </cell>
          <cell r="H12">
            <v>0.96</v>
          </cell>
          <cell r="I12">
            <v>0.96</v>
          </cell>
          <cell r="J12">
            <v>0.97</v>
          </cell>
          <cell r="K12">
            <v>0.97</v>
          </cell>
          <cell r="L12">
            <v>0.97</v>
          </cell>
          <cell r="M12">
            <v>0.97</v>
          </cell>
          <cell r="N12">
            <v>0.97</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DATA"/>
    </sheetNames>
    <sheetDataSet>
      <sheetData sheetId="0"/>
      <sheetData sheetId="1" refreshError="1">
        <row r="3">
          <cell r="D3" t="str">
            <v>DTG - KD Tools</v>
          </cell>
        </row>
        <row r="4">
          <cell r="B4">
            <v>89.7</v>
          </cell>
          <cell r="D4" t="str">
            <v>Pro America</v>
          </cell>
        </row>
        <row r="5">
          <cell r="B5">
            <v>96.4</v>
          </cell>
        </row>
        <row r="6">
          <cell r="B6">
            <v>97.4</v>
          </cell>
        </row>
        <row r="7">
          <cell r="B7">
            <v>98.2</v>
          </cell>
        </row>
        <row r="8">
          <cell r="B8">
            <v>98.1</v>
          </cell>
        </row>
        <row r="9">
          <cell r="B9">
            <v>98.2</v>
          </cell>
        </row>
        <row r="10">
          <cell r="B10">
            <v>99</v>
          </cell>
        </row>
        <row r="11">
          <cell r="B11">
            <v>98.5</v>
          </cell>
        </row>
        <row r="12">
          <cell r="B12">
            <v>97.7</v>
          </cell>
        </row>
        <row r="13">
          <cell r="B13">
            <v>95.6</v>
          </cell>
          <cell r="C13">
            <v>98</v>
          </cell>
        </row>
        <row r="14">
          <cell r="B14">
            <v>95.3</v>
          </cell>
          <cell r="C14">
            <v>98</v>
          </cell>
        </row>
        <row r="15">
          <cell r="C15">
            <v>98</v>
          </cell>
        </row>
        <row r="16">
          <cell r="C16">
            <v>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28" sqref="A28"/>
    </sheetView>
  </sheetViews>
  <sheetFormatPr defaultRowHeight="15"/>
  <cols>
    <col min="1" max="1" width="71.42578125" style="2" customWidth="1"/>
    <col min="2" max="2" width="7.140625" style="2" customWidth="1"/>
    <col min="3" max="4" width="3.85546875" style="2" customWidth="1"/>
    <col min="5" max="5" width="2.5703125" style="2" customWidth="1"/>
    <col min="6" max="8" width="3.85546875" style="2" customWidth="1"/>
  </cols>
  <sheetData>
    <row r="1" spans="1:8" ht="15.75">
      <c r="A1" s="289" t="s">
        <v>46</v>
      </c>
      <c r="B1" s="290"/>
      <c r="C1" s="290"/>
      <c r="D1" s="290"/>
      <c r="E1" s="290"/>
      <c r="F1" s="290"/>
      <c r="G1" s="290"/>
      <c r="H1" s="291"/>
    </row>
    <row r="2" spans="1:8">
      <c r="A2" s="20" t="s">
        <v>39</v>
      </c>
      <c r="B2" s="17" t="s">
        <v>44</v>
      </c>
      <c r="C2" s="17"/>
      <c r="D2" s="17"/>
      <c r="E2" s="17" t="s">
        <v>0</v>
      </c>
      <c r="F2" s="17"/>
      <c r="G2" s="17"/>
      <c r="H2" s="21"/>
    </row>
    <row r="3" spans="1:8">
      <c r="A3" s="22" t="s">
        <v>41</v>
      </c>
      <c r="B3" s="15"/>
      <c r="C3" s="15"/>
      <c r="D3" s="15"/>
      <c r="E3" s="15"/>
      <c r="F3" s="15"/>
      <c r="G3" s="15"/>
      <c r="H3" s="23"/>
    </row>
    <row r="4" spans="1:8">
      <c r="A4" s="24" t="s">
        <v>1</v>
      </c>
      <c r="B4" s="6"/>
      <c r="C4" s="6">
        <v>3</v>
      </c>
      <c r="D4" s="6"/>
      <c r="E4" s="6"/>
      <c r="F4" s="6"/>
      <c r="G4" s="6"/>
      <c r="H4" s="25"/>
    </row>
    <row r="5" spans="1:8">
      <c r="A5" s="24" t="s">
        <v>2</v>
      </c>
      <c r="B5" s="6"/>
      <c r="C5" s="6">
        <v>6</v>
      </c>
      <c r="D5" s="6"/>
      <c r="E5" s="6"/>
      <c r="F5" s="6"/>
      <c r="G5" s="6"/>
      <c r="H5" s="25"/>
    </row>
    <row r="6" spans="1:8">
      <c r="A6" s="22" t="s">
        <v>42</v>
      </c>
      <c r="B6" s="16"/>
      <c r="C6" s="16"/>
      <c r="D6" s="16"/>
      <c r="E6" s="16"/>
      <c r="F6" s="16"/>
      <c r="G6" s="16"/>
      <c r="H6" s="26"/>
    </row>
    <row r="7" spans="1:8">
      <c r="A7" s="27" t="s">
        <v>5</v>
      </c>
      <c r="B7" s="6"/>
      <c r="C7" s="6"/>
      <c r="D7" s="6">
        <v>0</v>
      </c>
      <c r="E7" s="6"/>
      <c r="F7" s="6"/>
      <c r="G7" s="6"/>
      <c r="H7" s="25"/>
    </row>
    <row r="8" spans="1:8">
      <c r="A8" s="27" t="s">
        <v>4</v>
      </c>
      <c r="B8" s="6"/>
      <c r="C8" s="6"/>
      <c r="D8" s="6">
        <v>1</v>
      </c>
      <c r="E8" s="6"/>
      <c r="F8" s="6"/>
      <c r="G8" s="6"/>
      <c r="H8" s="25"/>
    </row>
    <row r="9" spans="1:8">
      <c r="A9" s="22" t="s">
        <v>43</v>
      </c>
      <c r="B9" s="15"/>
      <c r="C9" s="15"/>
      <c r="D9" s="15"/>
      <c r="E9" s="15"/>
      <c r="F9" s="15"/>
      <c r="G9" s="15"/>
      <c r="H9" s="23"/>
    </row>
    <row r="10" spans="1:8">
      <c r="A10" s="27" t="s">
        <v>7</v>
      </c>
      <c r="B10" s="6"/>
      <c r="C10" s="6"/>
      <c r="D10" s="6"/>
      <c r="E10" s="6"/>
      <c r="F10" s="6">
        <v>0</v>
      </c>
      <c r="G10" s="6"/>
      <c r="H10" s="25"/>
    </row>
    <row r="11" spans="1:8" ht="15" customHeight="1">
      <c r="A11" s="43" t="s">
        <v>47</v>
      </c>
      <c r="B11" s="6"/>
      <c r="C11" s="6"/>
      <c r="D11" s="6"/>
      <c r="E11" s="6"/>
      <c r="F11" s="6">
        <v>1</v>
      </c>
      <c r="G11" s="6"/>
      <c r="H11" s="25"/>
    </row>
    <row r="12" spans="1:8">
      <c r="A12" s="28" t="s">
        <v>48</v>
      </c>
      <c r="B12" s="18"/>
      <c r="C12" s="18"/>
      <c r="D12" s="18"/>
      <c r="E12" s="18"/>
      <c r="F12" s="18">
        <v>2</v>
      </c>
      <c r="G12" s="18"/>
      <c r="H12" s="29"/>
    </row>
    <row r="13" spans="1:8">
      <c r="A13" s="30" t="s">
        <v>49</v>
      </c>
      <c r="B13" s="19"/>
      <c r="C13" s="19"/>
      <c r="D13" s="19"/>
      <c r="E13" s="19"/>
      <c r="F13" s="19">
        <v>3</v>
      </c>
      <c r="G13" s="19"/>
      <c r="H13" s="31"/>
    </row>
    <row r="14" spans="1:8">
      <c r="A14" s="22" t="s">
        <v>8</v>
      </c>
      <c r="B14" s="15"/>
      <c r="C14" s="15"/>
      <c r="D14" s="15"/>
      <c r="E14" s="15"/>
      <c r="F14" s="15"/>
      <c r="G14" s="15"/>
      <c r="H14" s="23"/>
    </row>
    <row r="15" spans="1:8">
      <c r="A15" s="27" t="s">
        <v>9</v>
      </c>
      <c r="B15" s="6"/>
      <c r="C15" s="6"/>
      <c r="D15" s="6"/>
      <c r="E15" s="6"/>
      <c r="F15" s="6"/>
      <c r="G15" s="6">
        <v>0</v>
      </c>
      <c r="H15" s="25"/>
    </row>
    <row r="16" spans="1:8">
      <c r="A16" s="27" t="s">
        <v>10</v>
      </c>
      <c r="B16" s="6"/>
      <c r="C16" s="6"/>
      <c r="D16" s="6"/>
      <c r="E16" s="6"/>
      <c r="F16" s="6"/>
      <c r="G16" s="6">
        <v>1</v>
      </c>
      <c r="H16" s="25"/>
    </row>
    <row r="17" spans="1:8">
      <c r="A17" s="27" t="s">
        <v>11</v>
      </c>
      <c r="B17" s="6"/>
      <c r="C17" s="6"/>
      <c r="D17" s="6"/>
      <c r="E17" s="6"/>
      <c r="F17" s="6"/>
      <c r="G17" s="6">
        <v>2</v>
      </c>
      <c r="H17" s="25"/>
    </row>
    <row r="18" spans="1:8">
      <c r="A18" s="32" t="s">
        <v>45</v>
      </c>
      <c r="B18" s="6"/>
      <c r="C18" s="6"/>
      <c r="D18" s="6"/>
      <c r="E18" s="6"/>
      <c r="F18" s="6"/>
      <c r="G18" s="6">
        <v>3</v>
      </c>
      <c r="H18" s="25"/>
    </row>
    <row r="19" spans="1:8">
      <c r="A19" s="22" t="s">
        <v>12</v>
      </c>
      <c r="B19" s="15"/>
      <c r="C19" s="15"/>
      <c r="D19" s="15"/>
      <c r="E19" s="15"/>
      <c r="F19" s="15"/>
      <c r="G19" s="15"/>
      <c r="H19" s="23"/>
    </row>
    <row r="20" spans="1:8">
      <c r="A20" s="27" t="s">
        <v>9</v>
      </c>
      <c r="B20" s="6"/>
      <c r="C20" s="6"/>
      <c r="D20" s="6"/>
      <c r="E20" s="6"/>
      <c r="F20" s="6"/>
      <c r="G20" s="6"/>
      <c r="H20" s="25">
        <v>0</v>
      </c>
    </row>
    <row r="21" spans="1:8">
      <c r="A21" s="27" t="s">
        <v>13</v>
      </c>
      <c r="B21" s="6"/>
      <c r="C21" s="6"/>
      <c r="D21" s="6"/>
      <c r="E21" s="6"/>
      <c r="F21" s="6"/>
      <c r="G21" s="6"/>
      <c r="H21" s="25">
        <v>1</v>
      </c>
    </row>
    <row r="22" spans="1:8">
      <c r="A22" s="28" t="s">
        <v>51</v>
      </c>
      <c r="B22" s="18"/>
      <c r="C22" s="18"/>
      <c r="D22" s="18"/>
      <c r="E22" s="18"/>
      <c r="F22" s="18"/>
      <c r="G22" s="18"/>
      <c r="H22" s="29">
        <v>2</v>
      </c>
    </row>
    <row r="23" spans="1:8">
      <c r="A23" s="30" t="s">
        <v>52</v>
      </c>
      <c r="B23" s="19"/>
      <c r="C23" s="19"/>
      <c r="D23" s="19"/>
      <c r="E23" s="19"/>
      <c r="F23" s="19"/>
      <c r="G23" s="19"/>
      <c r="H23" s="31">
        <v>3</v>
      </c>
    </row>
    <row r="24" spans="1:8">
      <c r="A24" s="33" t="s">
        <v>40</v>
      </c>
      <c r="B24" s="34"/>
      <c r="C24" s="34"/>
      <c r="D24" s="34"/>
      <c r="E24" s="34"/>
      <c r="F24" s="34"/>
      <c r="G24" s="34"/>
      <c r="H24" s="35"/>
    </row>
    <row r="25" spans="1:8">
      <c r="A25" s="22" t="s">
        <v>23</v>
      </c>
      <c r="B25" s="15"/>
      <c r="C25" s="15"/>
      <c r="D25" s="15"/>
      <c r="E25" s="15"/>
      <c r="F25" s="15"/>
      <c r="G25" s="15"/>
      <c r="H25" s="23"/>
    </row>
    <row r="26" spans="1:8">
      <c r="A26" s="27" t="s">
        <v>24</v>
      </c>
      <c r="B26" s="8" t="s">
        <v>30</v>
      </c>
      <c r="C26" s="36"/>
      <c r="D26" s="6"/>
      <c r="E26" s="6"/>
      <c r="F26" s="6"/>
      <c r="G26" s="6"/>
      <c r="H26" s="25"/>
    </row>
    <row r="27" spans="1:8">
      <c r="A27" s="27" t="s">
        <v>25</v>
      </c>
      <c r="B27" s="8" t="s">
        <v>31</v>
      </c>
      <c r="C27" s="36"/>
      <c r="D27" s="6"/>
      <c r="E27" s="6"/>
      <c r="F27" s="6"/>
      <c r="G27" s="6"/>
      <c r="H27" s="25"/>
    </row>
    <row r="28" spans="1:8">
      <c r="A28" s="27" t="s">
        <v>26</v>
      </c>
      <c r="B28" s="8" t="s">
        <v>33</v>
      </c>
      <c r="C28" s="36"/>
      <c r="D28" s="6"/>
      <c r="E28" s="6"/>
      <c r="F28" s="6"/>
      <c r="G28" s="6"/>
      <c r="H28" s="25"/>
    </row>
    <row r="29" spans="1:8">
      <c r="A29" s="27" t="s">
        <v>27</v>
      </c>
      <c r="B29" s="9" t="s">
        <v>34</v>
      </c>
      <c r="C29" s="36"/>
      <c r="D29" s="10"/>
      <c r="E29" s="10"/>
      <c r="F29" s="10"/>
      <c r="G29" s="10"/>
      <c r="H29" s="37"/>
    </row>
    <row r="30" spans="1:8">
      <c r="A30" s="27" t="s">
        <v>28</v>
      </c>
      <c r="B30" s="9" t="s">
        <v>35</v>
      </c>
      <c r="C30" s="36"/>
      <c r="D30" s="10"/>
      <c r="E30" s="10"/>
      <c r="F30" s="10"/>
      <c r="G30" s="10"/>
      <c r="H30" s="37"/>
    </row>
    <row r="31" spans="1:8" ht="15.75" thickBot="1">
      <c r="A31" s="38" t="s">
        <v>29</v>
      </c>
      <c r="B31" s="39" t="s">
        <v>36</v>
      </c>
      <c r="C31" s="40"/>
      <c r="D31" s="41"/>
      <c r="E31" s="41"/>
      <c r="F31" s="41"/>
      <c r="G31" s="41"/>
      <c r="H31" s="42"/>
    </row>
    <row r="32" spans="1:8">
      <c r="B32" s="10"/>
      <c r="C32" s="10"/>
      <c r="D32" s="10"/>
      <c r="E32" s="10"/>
      <c r="F32" s="10"/>
      <c r="G32" s="10"/>
      <c r="H32" s="10"/>
    </row>
    <row r="33" spans="2:8">
      <c r="B33" s="7"/>
      <c r="C33" s="7"/>
      <c r="D33" s="7"/>
      <c r="E33" s="7"/>
      <c r="F33" s="7"/>
      <c r="G33" s="7"/>
      <c r="H33" s="7"/>
    </row>
    <row r="34" spans="2:8">
      <c r="B34" s="11"/>
      <c r="C34" s="7"/>
      <c r="D34" s="7"/>
      <c r="E34" s="7"/>
      <c r="F34" s="7"/>
      <c r="G34" s="7"/>
      <c r="H34" s="7"/>
    </row>
    <row r="35" spans="2:8">
      <c r="B35" s="7"/>
      <c r="C35" s="7"/>
      <c r="D35" s="7"/>
      <c r="E35" s="7"/>
      <c r="F35" s="7"/>
      <c r="G35" s="7"/>
      <c r="H35" s="7"/>
    </row>
    <row r="36" spans="2:8">
      <c r="B36" s="7"/>
      <c r="C36" s="7"/>
      <c r="D36" s="7"/>
      <c r="E36" s="7"/>
      <c r="F36" s="7"/>
      <c r="G36" s="7"/>
      <c r="H36" s="7"/>
    </row>
    <row r="37" spans="2:8">
      <c r="B37" s="7"/>
      <c r="C37" s="7"/>
      <c r="D37" s="7"/>
      <c r="E37" s="7"/>
      <c r="F37" s="7"/>
      <c r="G37" s="7"/>
      <c r="H37" s="7"/>
    </row>
    <row r="38" spans="2:8">
      <c r="B38" s="12"/>
      <c r="C38" s="12"/>
      <c r="D38" s="12"/>
      <c r="E38" s="12"/>
      <c r="F38" s="12"/>
      <c r="G38" s="12"/>
      <c r="H38" s="12"/>
    </row>
    <row r="39" spans="2:8">
      <c r="B39" s="7"/>
      <c r="C39" s="7"/>
      <c r="D39" s="7"/>
      <c r="E39" s="7"/>
      <c r="F39" s="7"/>
      <c r="G39" s="7"/>
      <c r="H39" s="7"/>
    </row>
    <row r="40" spans="2:8">
      <c r="B40" s="7"/>
      <c r="C40" s="7"/>
      <c r="D40" s="7"/>
      <c r="E40" s="7"/>
      <c r="F40" s="7"/>
      <c r="G40" s="7"/>
      <c r="H40" s="7"/>
    </row>
    <row r="41" spans="2:8">
      <c r="B41" s="8"/>
      <c r="C41" s="7"/>
      <c r="D41" s="7"/>
      <c r="E41" s="7"/>
      <c r="F41" s="7"/>
      <c r="G41" s="7"/>
      <c r="H41" s="7"/>
    </row>
    <row r="42" spans="2:8">
      <c r="B42" s="8"/>
      <c r="C42" s="7"/>
      <c r="D42" s="7"/>
      <c r="E42" s="7"/>
      <c r="F42" s="7"/>
      <c r="G42" s="7"/>
      <c r="H42" s="7"/>
    </row>
    <row r="43" spans="2:8">
      <c r="B43" s="8"/>
    </row>
    <row r="44" spans="2:8">
      <c r="B44" s="9"/>
    </row>
    <row r="45" spans="2:8">
      <c r="B45" s="9"/>
    </row>
    <row r="46" spans="2:8">
      <c r="B46" s="9"/>
    </row>
    <row r="47" spans="2:8">
      <c r="B47" s="9"/>
    </row>
    <row r="48" spans="2:8">
      <c r="B48" s="13"/>
      <c r="C48" s="10"/>
      <c r="D48" s="10"/>
      <c r="E48" s="10"/>
      <c r="F48" s="10"/>
      <c r="G48" s="10"/>
      <c r="H48" s="10"/>
    </row>
    <row r="49" spans="2:8">
      <c r="B49" s="10"/>
      <c r="C49" s="10"/>
      <c r="D49" s="10"/>
      <c r="E49" s="10"/>
      <c r="F49" s="10"/>
      <c r="G49" s="10"/>
      <c r="H49" s="10"/>
    </row>
    <row r="50" spans="2:8">
      <c r="B50" s="12"/>
      <c r="C50" s="12"/>
      <c r="D50" s="12"/>
      <c r="E50" s="12"/>
      <c r="F50" s="12"/>
      <c r="G50" s="12"/>
      <c r="H50" s="12"/>
    </row>
    <row r="51" spans="2:8">
      <c r="B51" s="10"/>
      <c r="C51" s="10"/>
      <c r="D51" s="10"/>
      <c r="E51" s="10"/>
      <c r="F51" s="14"/>
      <c r="G51" s="10"/>
      <c r="H51" s="10"/>
    </row>
    <row r="52" spans="2:8">
      <c r="B52" s="10"/>
      <c r="C52" s="10"/>
      <c r="D52" s="10"/>
      <c r="E52" s="10"/>
      <c r="F52" s="14"/>
      <c r="G52" s="10"/>
      <c r="H52" s="10"/>
    </row>
    <row r="53" spans="2:8">
      <c r="B53" s="10"/>
      <c r="C53" s="10"/>
      <c r="D53" s="10"/>
      <c r="E53" s="10"/>
      <c r="F53" s="14"/>
      <c r="G53" s="10"/>
      <c r="H53" s="10"/>
    </row>
    <row r="54" spans="2:8">
      <c r="B54" s="10"/>
      <c r="C54" s="10"/>
      <c r="D54" s="10"/>
      <c r="E54" s="10"/>
      <c r="F54" s="14"/>
      <c r="G54" s="10"/>
      <c r="H54" s="10"/>
    </row>
    <row r="55" spans="2:8">
      <c r="B55" s="10"/>
      <c r="C55" s="10"/>
      <c r="D55" s="10"/>
      <c r="E55" s="10"/>
      <c r="F55" s="10"/>
      <c r="G55" s="10"/>
      <c r="H55" s="10"/>
    </row>
    <row r="56" spans="2:8">
      <c r="B56" s="13"/>
      <c r="C56" s="10"/>
      <c r="D56" s="10"/>
      <c r="E56" s="10"/>
      <c r="F56" s="10"/>
      <c r="G56" s="10"/>
      <c r="H56" s="10"/>
    </row>
    <row r="57" spans="2:8">
      <c r="B57" s="10"/>
      <c r="C57" s="10"/>
      <c r="D57" s="10"/>
      <c r="E57" s="10"/>
      <c r="F57" s="10"/>
      <c r="G57" s="10"/>
      <c r="H57" s="10"/>
    </row>
    <row r="58" spans="2:8">
      <c r="B58" s="10"/>
      <c r="C58" s="10"/>
      <c r="D58" s="10"/>
      <c r="E58" s="10"/>
      <c r="F58" s="10"/>
      <c r="G58" s="10"/>
      <c r="H58" s="10"/>
    </row>
    <row r="59" spans="2:8">
      <c r="B59" s="10"/>
      <c r="C59" s="10"/>
      <c r="D59" s="10"/>
      <c r="E59" s="10"/>
      <c r="F59" s="10"/>
      <c r="G59" s="10"/>
      <c r="H59" s="10"/>
    </row>
    <row r="60" spans="2:8">
      <c r="B60" s="10"/>
      <c r="C60" s="10"/>
      <c r="D60" s="10"/>
      <c r="E60" s="10"/>
      <c r="F60" s="10"/>
      <c r="G60" s="10"/>
      <c r="H60" s="10"/>
    </row>
    <row r="61" spans="2:8">
      <c r="B61" s="10"/>
      <c r="C61" s="10"/>
      <c r="D61" s="10"/>
      <c r="E61" s="10"/>
      <c r="F61" s="10"/>
      <c r="G61" s="10"/>
      <c r="H61" s="10"/>
    </row>
    <row r="62" spans="2:8">
      <c r="B62" s="10"/>
      <c r="C62" s="10"/>
      <c r="D62" s="10"/>
      <c r="E62" s="10"/>
      <c r="F62" s="10"/>
      <c r="G62" s="10"/>
      <c r="H62" s="10"/>
    </row>
    <row r="63" spans="2:8">
      <c r="B63" s="12"/>
      <c r="C63" s="12"/>
      <c r="D63" s="12"/>
      <c r="E63" s="12"/>
      <c r="F63" s="12"/>
      <c r="G63" s="12"/>
      <c r="H63" s="12"/>
    </row>
    <row r="64" spans="2:8">
      <c r="B64" s="10"/>
      <c r="C64" s="10"/>
      <c r="D64" s="10"/>
      <c r="E64" s="10"/>
      <c r="F64" s="14"/>
      <c r="G64" s="10"/>
      <c r="H64" s="10"/>
    </row>
    <row r="65" spans="2:8">
      <c r="B65" s="10"/>
      <c r="C65" s="10"/>
      <c r="D65" s="10"/>
      <c r="E65" s="10"/>
      <c r="F65" s="14"/>
      <c r="G65" s="10"/>
      <c r="H65" s="10"/>
    </row>
    <row r="66" spans="2:8">
      <c r="B66" s="10"/>
      <c r="C66" s="10"/>
      <c r="D66" s="10"/>
      <c r="E66" s="10"/>
      <c r="F66" s="14"/>
      <c r="G66" s="10"/>
      <c r="H66" s="10"/>
    </row>
    <row r="67" spans="2:8">
      <c r="B67" s="10"/>
      <c r="C67" s="10"/>
      <c r="D67" s="10"/>
      <c r="E67" s="10"/>
      <c r="F67" s="14"/>
      <c r="G67" s="10"/>
      <c r="H67" s="10"/>
    </row>
    <row r="68" spans="2:8">
      <c r="B68" s="10"/>
      <c r="C68" s="10"/>
      <c r="D68" s="10"/>
      <c r="E68" s="10"/>
      <c r="F68" s="10"/>
      <c r="G68" s="10"/>
      <c r="H68" s="10"/>
    </row>
    <row r="69" spans="2:8">
      <c r="B69" s="10"/>
      <c r="C69" s="10"/>
      <c r="D69" s="10"/>
      <c r="E69" s="10"/>
      <c r="F69" s="10"/>
      <c r="G69" s="10"/>
      <c r="H69" s="10"/>
    </row>
    <row r="70" spans="2:8">
      <c r="B70" s="10"/>
      <c r="C70" s="10"/>
      <c r="D70" s="10"/>
      <c r="E70" s="10"/>
      <c r="F70" s="10"/>
      <c r="G70" s="10"/>
      <c r="H70" s="10"/>
    </row>
    <row r="71" spans="2:8">
      <c r="B71" s="10"/>
      <c r="C71" s="10"/>
      <c r="D71" s="10"/>
      <c r="E71" s="10"/>
      <c r="F71" s="10"/>
      <c r="G71" s="10"/>
      <c r="H71" s="10"/>
    </row>
    <row r="72" spans="2:8">
      <c r="B72" s="10"/>
      <c r="C72" s="10"/>
      <c r="D72" s="10"/>
      <c r="E72" s="10"/>
      <c r="F72" s="10"/>
      <c r="G72" s="10"/>
      <c r="H72" s="10"/>
    </row>
  </sheetData>
  <mergeCells count="1">
    <mergeCell ref="A1:H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7"/>
    </sheetView>
  </sheetViews>
  <sheetFormatPr defaultRowHeight="12.75"/>
  <sheetData>
    <row r="1" spans="1:5" ht="15.75">
      <c r="A1" s="295" t="s">
        <v>229</v>
      </c>
      <c r="B1" s="295"/>
      <c r="C1" s="295"/>
      <c r="D1" s="295"/>
      <c r="E1" s="295"/>
    </row>
    <row r="2" spans="1:5" ht="15">
      <c r="A2" s="148" t="s">
        <v>39</v>
      </c>
      <c r="B2" s="169">
        <v>3200</v>
      </c>
      <c r="C2" s="149" t="str">
        <f>C4</f>
        <v>00</v>
      </c>
      <c r="D2" s="149">
        <f>D10</f>
        <v>0</v>
      </c>
      <c r="E2" s="149">
        <f>E14</f>
        <v>0</v>
      </c>
    </row>
    <row r="3" spans="1:5" ht="15">
      <c r="A3" s="150" t="s">
        <v>211</v>
      </c>
      <c r="B3" s="63"/>
      <c r="C3" s="152"/>
      <c r="D3" s="151"/>
      <c r="E3" s="151"/>
    </row>
    <row r="4" spans="1:5" ht="15">
      <c r="A4" s="153" t="s">
        <v>212</v>
      </c>
      <c r="B4" s="153"/>
      <c r="C4" s="154" t="str">
        <f>VLOOKUP(A4,[21]N2300data!A:F,4,FALSE)</f>
        <v>00</v>
      </c>
      <c r="D4" s="62"/>
      <c r="E4" s="62"/>
    </row>
    <row r="5" spans="1:5" ht="15">
      <c r="A5" s="155" t="s">
        <v>213</v>
      </c>
      <c r="B5" s="155"/>
      <c r="C5" s="156" t="s">
        <v>214</v>
      </c>
      <c r="D5" s="157"/>
      <c r="E5" s="157"/>
    </row>
    <row r="6" spans="1:5" ht="15">
      <c r="A6" s="158" t="s">
        <v>215</v>
      </c>
      <c r="B6" s="158"/>
      <c r="C6" s="159" t="s">
        <v>216</v>
      </c>
      <c r="D6" s="160"/>
      <c r="E6" s="160"/>
    </row>
    <row r="7" spans="1:5" ht="15">
      <c r="A7" s="158" t="s">
        <v>217</v>
      </c>
      <c r="B7" s="158"/>
      <c r="C7" s="159" t="s">
        <v>218</v>
      </c>
      <c r="D7" s="160"/>
      <c r="E7" s="160"/>
    </row>
    <row r="8" spans="1:5" ht="15">
      <c r="A8" s="161" t="s">
        <v>219</v>
      </c>
      <c r="B8" s="161"/>
      <c r="C8" s="162" t="s">
        <v>220</v>
      </c>
      <c r="D8" s="163"/>
      <c r="E8" s="163"/>
    </row>
    <row r="9" spans="1:5" ht="15">
      <c r="A9" s="150" t="s">
        <v>121</v>
      </c>
      <c r="B9" s="63"/>
      <c r="C9" s="152"/>
      <c r="D9" s="151"/>
      <c r="E9" s="151"/>
    </row>
    <row r="10" spans="1:5" ht="15">
      <c r="A10" s="62" t="s">
        <v>221</v>
      </c>
      <c r="B10" s="62"/>
      <c r="C10" s="62"/>
      <c r="D10" s="44">
        <f>VLOOKUP(A10,[21]N2300data!A:F,5,FALSE)</f>
        <v>0</v>
      </c>
      <c r="E10" s="62"/>
    </row>
    <row r="11" spans="1:5" ht="15">
      <c r="A11" s="157" t="s">
        <v>222</v>
      </c>
      <c r="B11" s="164"/>
      <c r="C11" s="164"/>
      <c r="D11" s="165">
        <v>1</v>
      </c>
      <c r="E11" s="164"/>
    </row>
    <row r="12" spans="1:5" ht="15">
      <c r="A12" s="163" t="s">
        <v>223</v>
      </c>
      <c r="B12" s="166"/>
      <c r="C12" s="166"/>
      <c r="D12" s="167">
        <v>2</v>
      </c>
      <c r="E12" s="166"/>
    </row>
    <row r="13" spans="1:5" ht="15">
      <c r="A13" s="150" t="s">
        <v>224</v>
      </c>
      <c r="B13" s="63"/>
      <c r="C13" s="152"/>
      <c r="D13" s="151"/>
      <c r="E13" s="151"/>
    </row>
    <row r="14" spans="1:5" ht="15">
      <c r="A14" s="62" t="s">
        <v>225</v>
      </c>
      <c r="B14" s="62"/>
      <c r="C14" s="62"/>
      <c r="D14" s="62"/>
      <c r="E14" s="44">
        <f>VLOOKUP(A14,[21]N2300data!A:F,6,FALSE)</f>
        <v>0</v>
      </c>
    </row>
    <row r="15" spans="1:5" ht="15">
      <c r="A15" s="157" t="s">
        <v>226</v>
      </c>
      <c r="B15" s="157"/>
      <c r="C15" s="157"/>
      <c r="D15" s="157"/>
      <c r="E15" s="165">
        <v>1</v>
      </c>
    </row>
    <row r="16" spans="1:5" ht="15">
      <c r="A16" s="160" t="s">
        <v>227</v>
      </c>
      <c r="B16" s="160"/>
      <c r="C16" s="160"/>
      <c r="D16" s="160"/>
      <c r="E16" s="168">
        <v>2</v>
      </c>
    </row>
    <row r="17" spans="1:5" ht="15">
      <c r="A17" s="36" t="s">
        <v>228</v>
      </c>
      <c r="B17" s="36"/>
      <c r="C17" s="36"/>
      <c r="D17" s="36"/>
      <c r="E17" s="6">
        <v>3</v>
      </c>
    </row>
  </sheetData>
  <mergeCells count="1">
    <mergeCell ref="A1:E1"/>
  </mergeCells>
  <dataValidations count="3">
    <dataValidation type="list" allowBlank="1" showInputMessage="1" showErrorMessage="1" sqref="A4">
      <formula1>$H$4:$H$8</formula1>
    </dataValidation>
    <dataValidation type="list" allowBlank="1" showInputMessage="1" showErrorMessage="1" sqref="A10">
      <formula1>$H$10:$H$12</formula1>
    </dataValidation>
    <dataValidation type="list" allowBlank="1" showInputMessage="1" showErrorMessage="1" sqref="A14">
      <formula1>$H$14:$H$17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F10" sqref="F10:F14"/>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07" t="s">
        <v>243</v>
      </c>
      <c r="B1" s="207"/>
      <c r="C1" s="207"/>
      <c r="D1" s="207"/>
      <c r="E1" s="207"/>
      <c r="F1" s="207"/>
      <c r="G1" s="207"/>
      <c r="H1" s="207"/>
    </row>
    <row r="2" spans="1:8" ht="15">
      <c r="A2" s="171" t="s">
        <v>39</v>
      </c>
      <c r="B2" s="208" t="s">
        <v>249</v>
      </c>
      <c r="C2" s="17">
        <f>C4</f>
        <v>1161</v>
      </c>
      <c r="D2" s="172">
        <f>D8</f>
        <v>1</v>
      </c>
      <c r="E2" s="172">
        <f>E10</f>
        <v>0</v>
      </c>
      <c r="F2" s="173">
        <f>F16</f>
        <v>0</v>
      </c>
      <c r="G2" s="173">
        <f>G22</f>
        <v>0</v>
      </c>
      <c r="H2" s="173" t="str">
        <f>H35</f>
        <v>00</v>
      </c>
    </row>
    <row r="3" spans="1:8" ht="15">
      <c r="A3" s="176" t="s">
        <v>241</v>
      </c>
      <c r="B3" s="176"/>
      <c r="C3" s="199"/>
      <c r="D3" s="177"/>
      <c r="E3" s="177"/>
      <c r="F3" s="178"/>
      <c r="G3" s="178"/>
      <c r="H3" s="178"/>
    </row>
    <row r="4" spans="1:8" ht="15">
      <c r="A4" s="179" t="s">
        <v>242</v>
      </c>
      <c r="B4" s="179"/>
      <c r="C4" s="200">
        <v>1161</v>
      </c>
      <c r="D4" s="180"/>
      <c r="E4" s="180"/>
      <c r="F4" s="180"/>
      <c r="G4" s="180"/>
      <c r="H4" s="180"/>
    </row>
    <row r="5" spans="1:8" ht="15">
      <c r="A5" s="181" t="s">
        <v>244</v>
      </c>
      <c r="B5" s="181"/>
      <c r="C5" s="201">
        <v>1801</v>
      </c>
      <c r="D5" s="182"/>
      <c r="E5" s="182"/>
      <c r="F5" s="182"/>
      <c r="G5" s="182"/>
      <c r="H5" s="182"/>
    </row>
    <row r="6" spans="1:8" ht="15">
      <c r="A6" s="181" t="s">
        <v>245</v>
      </c>
      <c r="B6" s="181"/>
      <c r="C6" s="201">
        <v>1401</v>
      </c>
      <c r="D6" s="182"/>
      <c r="E6" s="182"/>
      <c r="F6" s="182"/>
      <c r="G6" s="182"/>
      <c r="H6" s="182"/>
    </row>
    <row r="7" spans="1:8" ht="15">
      <c r="A7" s="176" t="s">
        <v>230</v>
      </c>
      <c r="B7" s="176"/>
      <c r="C7" s="199"/>
      <c r="D7" s="177"/>
      <c r="E7" s="177"/>
      <c r="F7" s="178"/>
      <c r="G7" s="178"/>
      <c r="H7" s="178"/>
    </row>
    <row r="8" spans="1:8" ht="15">
      <c r="A8" s="185" t="s">
        <v>246</v>
      </c>
      <c r="B8" s="185"/>
      <c r="C8" s="203"/>
      <c r="D8" s="186">
        <v>1</v>
      </c>
      <c r="E8" s="186"/>
      <c r="F8" s="186"/>
      <c r="G8" s="186"/>
      <c r="H8" s="186"/>
    </row>
    <row r="9" spans="1:8" ht="15">
      <c r="A9" s="176" t="s">
        <v>234</v>
      </c>
      <c r="B9" s="176"/>
      <c r="C9" s="199"/>
      <c r="D9" s="177"/>
      <c r="E9" s="177"/>
      <c r="F9" s="178"/>
      <c r="G9" s="178"/>
      <c r="H9" s="178"/>
    </row>
    <row r="10" spans="1:8" ht="15">
      <c r="A10" s="179" t="s">
        <v>231</v>
      </c>
      <c r="B10" s="179"/>
      <c r="C10" s="200"/>
      <c r="D10" s="180"/>
      <c r="E10" s="180">
        <v>0</v>
      </c>
      <c r="F10" s="180">
        <v>0</v>
      </c>
      <c r="G10" s="180"/>
      <c r="H10" s="180"/>
    </row>
    <row r="11" spans="1:8" ht="15">
      <c r="A11" s="181" t="s">
        <v>235</v>
      </c>
      <c r="B11" s="181"/>
      <c r="C11" s="201"/>
      <c r="D11" s="182"/>
      <c r="E11" s="182">
        <v>1</v>
      </c>
      <c r="F11" s="182">
        <v>1</v>
      </c>
      <c r="G11" s="182"/>
      <c r="H11" s="182"/>
    </row>
    <row r="12" spans="1:8" ht="15">
      <c r="A12" s="181" t="s">
        <v>232</v>
      </c>
      <c r="B12" s="181"/>
      <c r="C12" s="201"/>
      <c r="D12" s="182"/>
      <c r="E12" s="182">
        <v>2</v>
      </c>
      <c r="F12" s="182">
        <v>2</v>
      </c>
      <c r="G12" s="182"/>
      <c r="H12" s="182"/>
    </row>
    <row r="13" spans="1:8" ht="15">
      <c r="A13" s="181" t="s">
        <v>247</v>
      </c>
      <c r="B13" s="181"/>
      <c r="C13" s="201"/>
      <c r="D13" s="182"/>
      <c r="E13" s="182">
        <v>3</v>
      </c>
      <c r="F13" s="182">
        <v>3</v>
      </c>
      <c r="G13" s="182"/>
      <c r="H13" s="182"/>
    </row>
    <row r="14" spans="1:8" ht="15">
      <c r="A14" s="187" t="s">
        <v>233</v>
      </c>
      <c r="B14" s="174"/>
      <c r="C14" s="202"/>
      <c r="D14" s="175"/>
      <c r="E14" s="175">
        <v>8</v>
      </c>
      <c r="F14" s="175">
        <v>8</v>
      </c>
      <c r="G14" s="183"/>
      <c r="H14" s="183"/>
    </row>
    <row r="15" spans="1:8" ht="15">
      <c r="A15" s="176" t="s">
        <v>236</v>
      </c>
      <c r="B15" s="176"/>
      <c r="C15" s="199"/>
      <c r="D15" s="177"/>
      <c r="E15" s="177"/>
      <c r="F15" s="178"/>
      <c r="G15" s="178"/>
      <c r="H15" s="178"/>
    </row>
    <row r="16" spans="1:8" ht="15">
      <c r="A16" s="179" t="s">
        <v>231</v>
      </c>
      <c r="B16" s="179"/>
      <c r="C16" s="200"/>
      <c r="D16" s="180"/>
      <c r="E16" s="180"/>
      <c r="F16" s="180">
        <v>0</v>
      </c>
      <c r="G16" s="180"/>
      <c r="H16" s="180"/>
    </row>
    <row r="17" spans="1:8" ht="15">
      <c r="A17" s="181" t="s">
        <v>235</v>
      </c>
      <c r="B17" s="181"/>
      <c r="C17" s="201"/>
      <c r="D17" s="182"/>
      <c r="E17" s="182"/>
      <c r="F17" s="182">
        <v>1</v>
      </c>
      <c r="G17" s="182"/>
      <c r="H17" s="182"/>
    </row>
    <row r="18" spans="1:8" ht="15">
      <c r="A18" s="181" t="s">
        <v>237</v>
      </c>
      <c r="B18" s="181"/>
      <c r="C18" s="201"/>
      <c r="D18" s="182"/>
      <c r="E18" s="182"/>
      <c r="F18" s="182">
        <v>2</v>
      </c>
      <c r="G18" s="182"/>
      <c r="H18" s="182"/>
    </row>
    <row r="19" spans="1:8" ht="15">
      <c r="A19" s="181" t="s">
        <v>247</v>
      </c>
      <c r="B19" s="181"/>
      <c r="C19" s="201"/>
      <c r="D19" s="182"/>
      <c r="E19" s="182"/>
      <c r="F19" s="182">
        <v>3</v>
      </c>
      <c r="G19" s="182"/>
      <c r="H19" s="182"/>
    </row>
    <row r="20" spans="1:8" ht="15">
      <c r="A20" s="174" t="s">
        <v>238</v>
      </c>
      <c r="B20" s="174"/>
      <c r="C20" s="202"/>
      <c r="D20" s="175"/>
      <c r="E20" s="175"/>
      <c r="F20" s="175">
        <v>8</v>
      </c>
      <c r="G20" s="175"/>
      <c r="H20" s="175"/>
    </row>
    <row r="21" spans="1:8" ht="15">
      <c r="A21" s="176" t="s">
        <v>248</v>
      </c>
      <c r="B21" s="176"/>
      <c r="C21" s="199"/>
      <c r="D21" s="177"/>
      <c r="E21" s="177"/>
      <c r="F21" s="178"/>
      <c r="G21" s="178"/>
      <c r="H21" s="178"/>
    </row>
    <row r="22" spans="1:8" ht="15">
      <c r="A22" s="179" t="s">
        <v>253</v>
      </c>
      <c r="B22" s="179"/>
      <c r="C22" s="200"/>
      <c r="D22" s="180"/>
      <c r="E22" s="180"/>
      <c r="F22" s="180"/>
      <c r="G22" s="188">
        <v>0</v>
      </c>
      <c r="H22" s="180"/>
    </row>
    <row r="23" spans="1:8" ht="15">
      <c r="A23" s="181" t="s">
        <v>254</v>
      </c>
      <c r="B23" s="181"/>
      <c r="C23" s="201"/>
      <c r="D23" s="182"/>
      <c r="E23" s="182"/>
      <c r="F23" s="182"/>
      <c r="G23" s="189">
        <v>1</v>
      </c>
      <c r="H23" s="182"/>
    </row>
    <row r="24" spans="1:8" ht="15">
      <c r="A24" s="181" t="s">
        <v>255</v>
      </c>
      <c r="B24" s="181"/>
      <c r="C24" s="201"/>
      <c r="D24" s="182"/>
      <c r="E24" s="182"/>
      <c r="F24" s="182"/>
      <c r="G24" s="189">
        <v>2</v>
      </c>
      <c r="H24" s="182"/>
    </row>
    <row r="25" spans="1:8" ht="15">
      <c r="A25" s="181" t="s">
        <v>256</v>
      </c>
      <c r="B25" s="181"/>
      <c r="C25" s="201"/>
      <c r="D25" s="182"/>
      <c r="E25" s="182"/>
      <c r="F25" s="182"/>
      <c r="G25" s="189">
        <v>3</v>
      </c>
      <c r="H25" s="182"/>
    </row>
    <row r="26" spans="1:8" ht="15">
      <c r="A26" s="181" t="s">
        <v>257</v>
      </c>
      <c r="B26" s="181"/>
      <c r="C26" s="201"/>
      <c r="D26" s="182"/>
      <c r="E26" s="182"/>
      <c r="F26" s="182"/>
      <c r="G26" s="189">
        <v>4</v>
      </c>
      <c r="H26" s="182"/>
    </row>
    <row r="27" spans="1:8" ht="15">
      <c r="A27" s="181" t="s">
        <v>258</v>
      </c>
      <c r="B27" s="181"/>
      <c r="C27" s="201"/>
      <c r="D27" s="182"/>
      <c r="E27" s="182"/>
      <c r="F27" s="182"/>
      <c r="G27" s="189">
        <v>5</v>
      </c>
      <c r="H27" s="182"/>
    </row>
    <row r="28" spans="1:8" ht="15">
      <c r="A28" s="181" t="s">
        <v>259</v>
      </c>
      <c r="B28" s="181"/>
      <c r="C28" s="201"/>
      <c r="D28" s="182"/>
      <c r="E28" s="182"/>
      <c r="F28" s="182"/>
      <c r="G28" s="189">
        <v>6</v>
      </c>
      <c r="H28" s="182"/>
    </row>
    <row r="29" spans="1:8" ht="15">
      <c r="A29" s="181" t="s">
        <v>260</v>
      </c>
      <c r="B29" s="181"/>
      <c r="C29" s="201"/>
      <c r="D29" s="182"/>
      <c r="E29" s="182"/>
      <c r="F29" s="182"/>
      <c r="G29" s="189">
        <v>7</v>
      </c>
      <c r="H29" s="182"/>
    </row>
    <row r="30" spans="1:8" ht="15">
      <c r="A30" s="181" t="s">
        <v>261</v>
      </c>
      <c r="B30" s="181"/>
      <c r="C30" s="201"/>
      <c r="D30" s="182"/>
      <c r="E30" s="182"/>
      <c r="F30" s="182"/>
      <c r="G30" s="189">
        <v>8</v>
      </c>
      <c r="H30" s="182"/>
    </row>
    <row r="31" spans="1:8" ht="15">
      <c r="A31" s="181" t="s">
        <v>262</v>
      </c>
      <c r="B31" s="181"/>
      <c r="C31" s="201"/>
      <c r="D31" s="182"/>
      <c r="E31" s="182"/>
      <c r="F31" s="182"/>
      <c r="G31" s="189">
        <v>9</v>
      </c>
      <c r="H31" s="182"/>
    </row>
    <row r="32" spans="1:8" ht="15">
      <c r="A32" s="181" t="s">
        <v>263</v>
      </c>
      <c r="B32" s="181"/>
      <c r="C32" s="201"/>
      <c r="D32" s="182"/>
      <c r="E32" s="182"/>
      <c r="F32" s="182"/>
      <c r="G32" s="189" t="s">
        <v>250</v>
      </c>
      <c r="H32" s="182"/>
    </row>
    <row r="33" spans="1:8" ht="15">
      <c r="A33" s="174" t="s">
        <v>264</v>
      </c>
      <c r="B33" s="174"/>
      <c r="C33" s="202"/>
      <c r="D33" s="175"/>
      <c r="E33" s="175"/>
      <c r="F33" s="175"/>
      <c r="G33" s="190" t="s">
        <v>251</v>
      </c>
      <c r="H33" s="175"/>
    </row>
    <row r="34" spans="1:8" ht="15">
      <c r="A34" s="176" t="s">
        <v>120</v>
      </c>
      <c r="B34" s="176"/>
      <c r="C34" s="199"/>
      <c r="D34" s="177"/>
      <c r="E34" s="177"/>
      <c r="F34" s="178"/>
      <c r="G34" s="178"/>
      <c r="H34" s="178"/>
    </row>
    <row r="35" spans="1:8" ht="15">
      <c r="A35" s="179" t="s">
        <v>239</v>
      </c>
      <c r="B35" s="179"/>
      <c r="C35" s="200"/>
      <c r="D35" s="180"/>
      <c r="E35" s="180"/>
      <c r="F35" s="180"/>
      <c r="G35" s="180"/>
      <c r="H35" s="193" t="s">
        <v>252</v>
      </c>
    </row>
    <row r="36" spans="1:8" ht="15">
      <c r="A36" s="187" t="s">
        <v>240</v>
      </c>
      <c r="B36" s="187"/>
      <c r="C36" s="204"/>
      <c r="D36" s="183"/>
      <c r="E36" s="183"/>
      <c r="F36" s="183"/>
      <c r="G36" s="175"/>
      <c r="H36" s="191" t="s">
        <v>216</v>
      </c>
    </row>
    <row r="37" spans="1:8" ht="15">
      <c r="A37" s="194"/>
      <c r="B37" s="194"/>
      <c r="C37" s="202"/>
      <c r="D37" s="175"/>
      <c r="E37" s="175"/>
      <c r="F37" s="175"/>
      <c r="G37" s="175"/>
      <c r="H37" s="175"/>
    </row>
    <row r="38" spans="1:8" ht="15">
      <c r="A38" s="174"/>
      <c r="B38" s="174"/>
      <c r="C38" s="202"/>
      <c r="D38" s="175"/>
      <c r="E38" s="175"/>
      <c r="F38" s="175"/>
      <c r="G38" s="175"/>
      <c r="H38" s="175"/>
    </row>
    <row r="39" spans="1:8" ht="15">
      <c r="A39" s="174"/>
      <c r="B39" s="174"/>
      <c r="C39" s="202"/>
      <c r="D39" s="175"/>
      <c r="E39" s="175"/>
      <c r="F39" s="175"/>
      <c r="G39" s="175"/>
      <c r="H39" s="175"/>
    </row>
    <row r="40" spans="1:8" ht="15">
      <c r="A40" s="174"/>
      <c r="B40" s="174"/>
      <c r="C40" s="202"/>
      <c r="D40" s="175"/>
      <c r="E40" s="175"/>
      <c r="F40" s="175"/>
      <c r="G40" s="175"/>
      <c r="H40" s="175"/>
    </row>
    <row r="41" spans="1:8" ht="15">
      <c r="A41" s="174"/>
      <c r="B41" s="174"/>
      <c r="C41" s="202"/>
      <c r="D41" s="175"/>
      <c r="E41" s="175"/>
      <c r="F41" s="175"/>
      <c r="G41" s="175"/>
      <c r="H41" s="175"/>
    </row>
    <row r="42" spans="1:8" ht="15">
      <c r="A42" s="174"/>
      <c r="B42" s="174"/>
      <c r="C42" s="202"/>
      <c r="D42" s="175"/>
      <c r="E42" s="175"/>
      <c r="F42" s="175"/>
      <c r="G42" s="175"/>
      <c r="H42" s="175"/>
    </row>
    <row r="43" spans="1:8" ht="15">
      <c r="A43" s="174"/>
      <c r="B43" s="174"/>
      <c r="C43" s="205"/>
      <c r="D43" s="196"/>
      <c r="E43" s="196"/>
      <c r="F43" s="196"/>
      <c r="G43" s="196"/>
      <c r="H43" s="175"/>
    </row>
    <row r="44" spans="1:8" ht="15">
      <c r="A44" s="299"/>
      <c r="B44" s="299"/>
      <c r="C44" s="299"/>
      <c r="D44" s="299"/>
      <c r="E44" s="299"/>
      <c r="F44" s="299"/>
      <c r="G44" s="299"/>
      <c r="H44" s="196"/>
    </row>
    <row r="45" spans="1:8">
      <c r="A45" s="195"/>
      <c r="B45" s="195"/>
      <c r="C45" s="205"/>
      <c r="D45" s="196"/>
      <c r="E45" s="196"/>
      <c r="F45" s="196"/>
      <c r="G45" s="196"/>
      <c r="H45" s="196"/>
    </row>
    <row r="46" spans="1:8">
      <c r="A46" s="195"/>
      <c r="B46" s="195"/>
      <c r="C46" s="205"/>
      <c r="D46" s="196"/>
      <c r="E46" s="196"/>
      <c r="F46" s="196"/>
      <c r="G46" s="196"/>
      <c r="H46" s="196"/>
    </row>
  </sheetData>
  <mergeCells count="1">
    <mergeCell ref="A44:G44"/>
  </mergeCells>
  <dataValidations count="1">
    <dataValidation type="list" allowBlank="1" showInputMessage="1" showErrorMessage="1" sqref="A35:B35">
      <formula1>$I$35:$I$36</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2"/>
  <sheetViews>
    <sheetView tabSelected="1" workbookViewId="0">
      <selection activeCell="A2" sqref="A1:H1048576"/>
    </sheetView>
  </sheetViews>
  <sheetFormatPr defaultRowHeight="12.75"/>
  <cols>
    <col min="1" max="1" width="72.85546875" style="198" customWidth="1"/>
    <col min="2" max="2" width="3.85546875" style="198" customWidth="1"/>
    <col min="3" max="3" width="6" style="206" customWidth="1"/>
    <col min="4" max="8" width="3.85546875" style="197" customWidth="1"/>
    <col min="11" max="11" width="72.85546875" style="198" hidden="1" customWidth="1"/>
    <col min="12" max="12" width="3.85546875" style="198" hidden="1" customWidth="1"/>
    <col min="13" max="13" width="6" style="206" hidden="1" customWidth="1"/>
    <col min="14" max="18" width="3.85546875" style="197" hidden="1" customWidth="1"/>
  </cols>
  <sheetData>
    <row r="1" spans="1:18" ht="45" customHeight="1">
      <c r="A1" s="296" t="s">
        <v>265</v>
      </c>
      <c r="B1" s="297"/>
      <c r="C1" s="297"/>
      <c r="D1" s="297"/>
      <c r="E1" s="297"/>
      <c r="F1" s="297"/>
      <c r="G1" s="297"/>
      <c r="H1" s="298"/>
      <c r="K1" s="296" t="s">
        <v>265</v>
      </c>
      <c r="L1" s="297"/>
      <c r="M1" s="297"/>
      <c r="N1" s="297"/>
      <c r="O1" s="297"/>
      <c r="P1" s="297"/>
      <c r="Q1" s="297"/>
      <c r="R1" s="298"/>
    </row>
    <row r="2" spans="1:18" ht="15">
      <c r="A2" s="20" t="s">
        <v>39</v>
      </c>
      <c r="B2" s="142" t="s">
        <v>249</v>
      </c>
      <c r="C2" s="17">
        <f>C4</f>
        <v>1160</v>
      </c>
      <c r="D2" s="172">
        <f>D8</f>
        <v>0</v>
      </c>
      <c r="E2" s="172">
        <f>E14</f>
        <v>0</v>
      </c>
      <c r="F2" s="209">
        <f>F20</f>
        <v>0</v>
      </c>
      <c r="G2" s="209">
        <f>G26</f>
        <v>0</v>
      </c>
      <c r="H2" s="210" t="str">
        <f>H43</f>
        <v>00</v>
      </c>
      <c r="K2" s="20" t="s">
        <v>39</v>
      </c>
      <c r="L2" s="142" t="s">
        <v>249</v>
      </c>
      <c r="M2" s="17">
        <f>M4</f>
        <v>1160</v>
      </c>
      <c r="N2" s="172">
        <f>N8</f>
        <v>0</v>
      </c>
      <c r="O2" s="172">
        <f>O14</f>
        <v>0</v>
      </c>
      <c r="P2" s="209">
        <f>P20</f>
        <v>0</v>
      </c>
      <c r="Q2" s="209">
        <f>Q26</f>
        <v>0</v>
      </c>
      <c r="R2" s="210" t="str">
        <f>R43</f>
        <v>00</v>
      </c>
    </row>
    <row r="3" spans="1:18" ht="15">
      <c r="A3" s="211" t="s">
        <v>241</v>
      </c>
      <c r="B3" s="176"/>
      <c r="C3" s="199"/>
      <c r="D3" s="177"/>
      <c r="E3" s="177"/>
      <c r="F3" s="178"/>
      <c r="G3" s="178"/>
      <c r="H3" s="212"/>
      <c r="K3" s="211" t="s">
        <v>241</v>
      </c>
      <c r="L3" s="176"/>
      <c r="M3" s="199"/>
      <c r="N3" s="177"/>
      <c r="O3" s="177"/>
      <c r="P3" s="178"/>
      <c r="Q3" s="178"/>
      <c r="R3" s="212"/>
    </row>
    <row r="4" spans="1:18" ht="15">
      <c r="A4" s="213" t="s">
        <v>266</v>
      </c>
      <c r="B4" s="179"/>
      <c r="C4" s="200">
        <f>VLOOKUP(A4,'1160data'!A:H,3,FALSE)</f>
        <v>1160</v>
      </c>
      <c r="D4" s="180"/>
      <c r="E4" s="180"/>
      <c r="F4" s="180"/>
      <c r="G4" s="180"/>
      <c r="H4" s="214"/>
      <c r="K4" s="213" t="s">
        <v>266</v>
      </c>
      <c r="L4" s="179"/>
      <c r="M4" s="200">
        <v>1160</v>
      </c>
      <c r="N4" s="180"/>
      <c r="O4" s="180"/>
      <c r="P4" s="180"/>
      <c r="Q4" s="180"/>
      <c r="R4" s="214"/>
    </row>
    <row r="5" spans="1:18" ht="15" hidden="1">
      <c r="A5" s="215" t="s">
        <v>267</v>
      </c>
      <c r="B5" s="181"/>
      <c r="C5" s="201">
        <v>1801</v>
      </c>
      <c r="D5" s="182"/>
      <c r="E5" s="182"/>
      <c r="F5" s="182"/>
      <c r="G5" s="182"/>
      <c r="H5" s="216"/>
      <c r="K5" s="215" t="s">
        <v>267</v>
      </c>
      <c r="L5" s="181"/>
      <c r="M5" s="201">
        <v>1801</v>
      </c>
      <c r="N5" s="182"/>
      <c r="O5" s="182"/>
      <c r="P5" s="182"/>
      <c r="Q5" s="182"/>
      <c r="R5" s="216"/>
    </row>
    <row r="6" spans="1:18" ht="15" hidden="1">
      <c r="A6" s="215" t="s">
        <v>268</v>
      </c>
      <c r="B6" s="181"/>
      <c r="C6" s="201">
        <v>1401</v>
      </c>
      <c r="D6" s="182"/>
      <c r="E6" s="182"/>
      <c r="F6" s="182"/>
      <c r="G6" s="182"/>
      <c r="H6" s="216"/>
      <c r="K6" s="215" t="s">
        <v>268</v>
      </c>
      <c r="L6" s="181"/>
      <c r="M6" s="201">
        <v>1401</v>
      </c>
      <c r="N6" s="182"/>
      <c r="O6" s="182"/>
      <c r="P6" s="182"/>
      <c r="Q6" s="182"/>
      <c r="R6" s="216"/>
    </row>
    <row r="7" spans="1:18" ht="15">
      <c r="A7" s="211" t="s">
        <v>230</v>
      </c>
      <c r="B7" s="176"/>
      <c r="C7" s="199"/>
      <c r="D7" s="177"/>
      <c r="E7" s="177"/>
      <c r="F7" s="178"/>
      <c r="G7" s="178"/>
      <c r="H7" s="212"/>
      <c r="K7" s="211" t="s">
        <v>230</v>
      </c>
      <c r="L7" s="176"/>
      <c r="M7" s="199"/>
      <c r="N7" s="177"/>
      <c r="O7" s="177"/>
      <c r="P7" s="178"/>
      <c r="Q7" s="178"/>
      <c r="R7" s="212"/>
    </row>
    <row r="8" spans="1:18" ht="15">
      <c r="A8" s="213" t="s">
        <v>231</v>
      </c>
      <c r="B8" s="179"/>
      <c r="C8" s="200"/>
      <c r="D8" s="180">
        <f>VLOOKUP(A8,'1160data'!A:H,4,FALSE)</f>
        <v>0</v>
      </c>
      <c r="E8" s="186"/>
      <c r="F8" s="186"/>
      <c r="G8" s="186"/>
      <c r="H8" s="217"/>
      <c r="K8" s="213" t="s">
        <v>231</v>
      </c>
      <c r="L8" s="179"/>
      <c r="M8" s="200"/>
      <c r="N8" s="180">
        <v>0</v>
      </c>
      <c r="O8" s="186"/>
      <c r="P8" s="186"/>
      <c r="Q8" s="186"/>
      <c r="R8" s="217"/>
    </row>
    <row r="9" spans="1:18" ht="15" hidden="1">
      <c r="A9" s="215" t="s">
        <v>235</v>
      </c>
      <c r="B9" s="181"/>
      <c r="C9" s="201"/>
      <c r="D9" s="182">
        <v>1</v>
      </c>
      <c r="E9" s="175"/>
      <c r="F9" s="175"/>
      <c r="G9" s="175"/>
      <c r="H9" s="221"/>
      <c r="K9" s="215" t="s">
        <v>235</v>
      </c>
      <c r="L9" s="181"/>
      <c r="M9" s="201"/>
      <c r="N9" s="182">
        <v>1</v>
      </c>
      <c r="O9" s="175"/>
      <c r="P9" s="175"/>
      <c r="Q9" s="175"/>
      <c r="R9" s="221"/>
    </row>
    <row r="10" spans="1:18" ht="15" hidden="1">
      <c r="A10" s="215" t="s">
        <v>232</v>
      </c>
      <c r="B10" s="181"/>
      <c r="C10" s="201"/>
      <c r="D10" s="182">
        <v>2</v>
      </c>
      <c r="E10" s="175"/>
      <c r="F10" s="175"/>
      <c r="G10" s="175"/>
      <c r="H10" s="221"/>
      <c r="K10" s="215" t="s">
        <v>232</v>
      </c>
      <c r="L10" s="181"/>
      <c r="M10" s="201"/>
      <c r="N10" s="182">
        <v>2</v>
      </c>
      <c r="O10" s="175"/>
      <c r="P10" s="175"/>
      <c r="Q10" s="175"/>
      <c r="R10" s="221"/>
    </row>
    <row r="11" spans="1:18" ht="15" hidden="1">
      <c r="A11" s="215" t="s">
        <v>247</v>
      </c>
      <c r="B11" s="181"/>
      <c r="C11" s="201"/>
      <c r="D11" s="182">
        <v>3</v>
      </c>
      <c r="E11" s="175"/>
      <c r="F11" s="175"/>
      <c r="G11" s="175"/>
      <c r="H11" s="221"/>
      <c r="K11" s="215" t="s">
        <v>247</v>
      </c>
      <c r="L11" s="181"/>
      <c r="M11" s="201"/>
      <c r="N11" s="182">
        <v>3</v>
      </c>
      <c r="O11" s="175"/>
      <c r="P11" s="175"/>
      <c r="Q11" s="175"/>
      <c r="R11" s="221"/>
    </row>
    <row r="12" spans="1:18" ht="15" hidden="1">
      <c r="A12" s="218" t="s">
        <v>233</v>
      </c>
      <c r="B12" s="174"/>
      <c r="C12" s="202"/>
      <c r="D12" s="175">
        <v>8</v>
      </c>
      <c r="E12" s="175"/>
      <c r="F12" s="175"/>
      <c r="G12" s="175"/>
      <c r="H12" s="221"/>
      <c r="K12" s="218" t="s">
        <v>233</v>
      </c>
      <c r="L12" s="174"/>
      <c r="M12" s="202"/>
      <c r="N12" s="175">
        <v>8</v>
      </c>
      <c r="O12" s="175"/>
      <c r="P12" s="175"/>
      <c r="Q12" s="175"/>
      <c r="R12" s="221"/>
    </row>
    <row r="13" spans="1:18" ht="15">
      <c r="A13" s="211" t="s">
        <v>234</v>
      </c>
      <c r="B13" s="176"/>
      <c r="C13" s="199"/>
      <c r="D13" s="177"/>
      <c r="E13" s="177"/>
      <c r="F13" s="178"/>
      <c r="G13" s="178"/>
      <c r="H13" s="212"/>
      <c r="K13" s="211" t="s">
        <v>234</v>
      </c>
      <c r="L13" s="176"/>
      <c r="M13" s="199"/>
      <c r="N13" s="177"/>
      <c r="O13" s="177"/>
      <c r="P13" s="178"/>
      <c r="Q13" s="178"/>
      <c r="R13" s="212"/>
    </row>
    <row r="14" spans="1:18" ht="15">
      <c r="A14" s="213" t="s">
        <v>231</v>
      </c>
      <c r="B14" s="179"/>
      <c r="C14" s="200"/>
      <c r="D14" s="180"/>
      <c r="E14" s="180">
        <f>VLOOKUP(A14,'1160data'!A:H,5,FALSE)</f>
        <v>0</v>
      </c>
      <c r="F14" s="180"/>
      <c r="G14" s="180"/>
      <c r="H14" s="214"/>
      <c r="K14" s="213" t="s">
        <v>231</v>
      </c>
      <c r="L14" s="179"/>
      <c r="M14" s="200"/>
      <c r="N14" s="180"/>
      <c r="O14" s="180">
        <v>0</v>
      </c>
      <c r="P14" s="180"/>
      <c r="Q14" s="180"/>
      <c r="R14" s="214"/>
    </row>
    <row r="15" spans="1:18" ht="15" hidden="1">
      <c r="A15" s="215" t="s">
        <v>235</v>
      </c>
      <c r="B15" s="181"/>
      <c r="C15" s="201"/>
      <c r="D15" s="182"/>
      <c r="E15" s="182">
        <v>1</v>
      </c>
      <c r="F15" s="182"/>
      <c r="G15" s="182"/>
      <c r="H15" s="216"/>
      <c r="K15" s="215" t="s">
        <v>235</v>
      </c>
      <c r="L15" s="181"/>
      <c r="M15" s="201"/>
      <c r="N15" s="182"/>
      <c r="O15" s="182">
        <v>1</v>
      </c>
      <c r="P15" s="182"/>
      <c r="Q15" s="182"/>
      <c r="R15" s="216"/>
    </row>
    <row r="16" spans="1:18" ht="15" hidden="1">
      <c r="A16" s="215" t="s">
        <v>232</v>
      </c>
      <c r="B16" s="181"/>
      <c r="C16" s="201"/>
      <c r="D16" s="182"/>
      <c r="E16" s="182">
        <v>2</v>
      </c>
      <c r="F16" s="182"/>
      <c r="G16" s="182"/>
      <c r="H16" s="216"/>
      <c r="K16" s="215" t="s">
        <v>232</v>
      </c>
      <c r="L16" s="181"/>
      <c r="M16" s="201"/>
      <c r="N16" s="182"/>
      <c r="O16" s="182">
        <v>2</v>
      </c>
      <c r="P16" s="182"/>
      <c r="Q16" s="182"/>
      <c r="R16" s="216"/>
    </row>
    <row r="17" spans="1:18" ht="15" hidden="1">
      <c r="A17" s="215" t="s">
        <v>247</v>
      </c>
      <c r="B17" s="181"/>
      <c r="C17" s="201"/>
      <c r="D17" s="182"/>
      <c r="E17" s="182">
        <v>3</v>
      </c>
      <c r="F17" s="182"/>
      <c r="G17" s="182"/>
      <c r="H17" s="216"/>
      <c r="K17" s="215" t="s">
        <v>247</v>
      </c>
      <c r="L17" s="181"/>
      <c r="M17" s="201"/>
      <c r="N17" s="182"/>
      <c r="O17" s="182">
        <v>3</v>
      </c>
      <c r="P17" s="182"/>
      <c r="Q17" s="182"/>
      <c r="R17" s="216"/>
    </row>
    <row r="18" spans="1:18" ht="15" hidden="1">
      <c r="A18" s="218" t="s">
        <v>233</v>
      </c>
      <c r="B18" s="174"/>
      <c r="C18" s="202"/>
      <c r="D18" s="175"/>
      <c r="E18" s="175">
        <v>8</v>
      </c>
      <c r="F18" s="183"/>
      <c r="G18" s="183"/>
      <c r="H18" s="219"/>
      <c r="K18" s="218" t="s">
        <v>233</v>
      </c>
      <c r="L18" s="174"/>
      <c r="M18" s="202"/>
      <c r="N18" s="175"/>
      <c r="O18" s="175">
        <v>8</v>
      </c>
      <c r="P18" s="183"/>
      <c r="Q18" s="183"/>
      <c r="R18" s="219"/>
    </row>
    <row r="19" spans="1:18" ht="15">
      <c r="A19" s="211" t="s">
        <v>236</v>
      </c>
      <c r="B19" s="176"/>
      <c r="C19" s="199"/>
      <c r="D19" s="177"/>
      <c r="E19" s="177"/>
      <c r="F19" s="178"/>
      <c r="G19" s="178"/>
      <c r="H19" s="212"/>
      <c r="K19" s="211" t="s">
        <v>236</v>
      </c>
      <c r="L19" s="176"/>
      <c r="M19" s="199"/>
      <c r="N19" s="177"/>
      <c r="O19" s="177"/>
      <c r="P19" s="178"/>
      <c r="Q19" s="178"/>
      <c r="R19" s="212"/>
    </row>
    <row r="20" spans="1:18" ht="15">
      <c r="A20" s="213" t="s">
        <v>231</v>
      </c>
      <c r="B20" s="179"/>
      <c r="C20" s="200"/>
      <c r="D20" s="180"/>
      <c r="E20" s="180"/>
      <c r="F20" s="180">
        <f>VLOOKUP(A20,'1160data'!A:H,6,FALSE)</f>
        <v>0</v>
      </c>
      <c r="G20" s="180"/>
      <c r="H20" s="214"/>
      <c r="K20" s="213" t="s">
        <v>231</v>
      </c>
      <c r="L20" s="179"/>
      <c r="M20" s="200"/>
      <c r="N20" s="180"/>
      <c r="O20" s="180"/>
      <c r="P20" s="180">
        <v>0</v>
      </c>
      <c r="Q20" s="180"/>
      <c r="R20" s="214"/>
    </row>
    <row r="21" spans="1:18" ht="15" hidden="1">
      <c r="A21" s="215" t="s">
        <v>235</v>
      </c>
      <c r="B21" s="181"/>
      <c r="C21" s="201"/>
      <c r="D21" s="182"/>
      <c r="E21" s="182"/>
      <c r="F21" s="182">
        <v>1</v>
      </c>
      <c r="G21" s="182"/>
      <c r="H21" s="216"/>
      <c r="K21" s="215" t="s">
        <v>235</v>
      </c>
      <c r="L21" s="181"/>
      <c r="M21" s="201"/>
      <c r="N21" s="182"/>
      <c r="O21" s="182"/>
      <c r="P21" s="182">
        <v>1</v>
      </c>
      <c r="Q21" s="182"/>
      <c r="R21" s="216"/>
    </row>
    <row r="22" spans="1:18" ht="15" hidden="1">
      <c r="A22" s="215" t="s">
        <v>237</v>
      </c>
      <c r="B22" s="181"/>
      <c r="C22" s="201"/>
      <c r="D22" s="182"/>
      <c r="E22" s="182"/>
      <c r="F22" s="182">
        <v>2</v>
      </c>
      <c r="G22" s="182"/>
      <c r="H22" s="216"/>
      <c r="K22" s="215" t="s">
        <v>237</v>
      </c>
      <c r="L22" s="181"/>
      <c r="M22" s="201"/>
      <c r="N22" s="182"/>
      <c r="O22" s="182"/>
      <c r="P22" s="182">
        <v>2</v>
      </c>
      <c r="Q22" s="182"/>
      <c r="R22" s="216"/>
    </row>
    <row r="23" spans="1:18" ht="15" hidden="1">
      <c r="A23" s="215" t="s">
        <v>247</v>
      </c>
      <c r="B23" s="181"/>
      <c r="C23" s="201"/>
      <c r="D23" s="182"/>
      <c r="E23" s="182"/>
      <c r="F23" s="182">
        <v>3</v>
      </c>
      <c r="G23" s="182"/>
      <c r="H23" s="216"/>
      <c r="K23" s="215" t="s">
        <v>247</v>
      </c>
      <c r="L23" s="181"/>
      <c r="M23" s="201"/>
      <c r="N23" s="182"/>
      <c r="O23" s="182"/>
      <c r="P23" s="182">
        <v>3</v>
      </c>
      <c r="Q23" s="182"/>
      <c r="R23" s="216"/>
    </row>
    <row r="24" spans="1:18" ht="15" hidden="1">
      <c r="A24" s="220" t="s">
        <v>238</v>
      </c>
      <c r="B24" s="174"/>
      <c r="C24" s="202"/>
      <c r="D24" s="175"/>
      <c r="E24" s="175"/>
      <c r="F24" s="175">
        <v>8</v>
      </c>
      <c r="G24" s="175"/>
      <c r="H24" s="221"/>
      <c r="K24" s="220" t="s">
        <v>238</v>
      </c>
      <c r="L24" s="174"/>
      <c r="M24" s="202"/>
      <c r="N24" s="175"/>
      <c r="O24" s="175"/>
      <c r="P24" s="175">
        <v>8</v>
      </c>
      <c r="Q24" s="175"/>
      <c r="R24" s="221"/>
    </row>
    <row r="25" spans="1:18" ht="15">
      <c r="A25" s="211" t="s">
        <v>248</v>
      </c>
      <c r="B25" s="176"/>
      <c r="C25" s="199"/>
      <c r="D25" s="177"/>
      <c r="E25" s="177"/>
      <c r="F25" s="178"/>
      <c r="G25" s="178"/>
      <c r="H25" s="212"/>
      <c r="K25" s="211" t="s">
        <v>248</v>
      </c>
      <c r="L25" s="176"/>
      <c r="M25" s="199"/>
      <c r="N25" s="177"/>
      <c r="O25" s="177"/>
      <c r="P25" s="178"/>
      <c r="Q25" s="178"/>
      <c r="R25" s="212"/>
    </row>
    <row r="26" spans="1:18" ht="15">
      <c r="A26" s="213" t="s">
        <v>253</v>
      </c>
      <c r="B26" s="179"/>
      <c r="C26" s="200"/>
      <c r="D26" s="180"/>
      <c r="E26" s="180"/>
      <c r="F26" s="180"/>
      <c r="G26" s="188">
        <f>VLOOKUP(A26,'1160data'!A:H,7,FALSE)</f>
        <v>0</v>
      </c>
      <c r="H26" s="214"/>
      <c r="K26" s="213" t="s">
        <v>253</v>
      </c>
      <c r="L26" s="179"/>
      <c r="M26" s="200"/>
      <c r="N26" s="180"/>
      <c r="O26" s="180"/>
      <c r="P26" s="180"/>
      <c r="Q26" s="188">
        <v>0</v>
      </c>
      <c r="R26" s="214"/>
    </row>
    <row r="27" spans="1:18" ht="15" hidden="1">
      <c r="A27" s="215" t="s">
        <v>254</v>
      </c>
      <c r="B27" s="181"/>
      <c r="C27" s="201"/>
      <c r="D27" s="182"/>
      <c r="E27" s="182"/>
      <c r="F27" s="182"/>
      <c r="G27" s="189">
        <v>1</v>
      </c>
      <c r="H27" s="216"/>
      <c r="K27" s="215" t="s">
        <v>254</v>
      </c>
      <c r="L27" s="181"/>
      <c r="M27" s="201"/>
      <c r="N27" s="182"/>
      <c r="O27" s="182"/>
      <c r="P27" s="182"/>
      <c r="Q27" s="189">
        <v>1</v>
      </c>
      <c r="R27" s="216"/>
    </row>
    <row r="28" spans="1:18" ht="15" hidden="1">
      <c r="A28" s="215" t="s">
        <v>255</v>
      </c>
      <c r="B28" s="181"/>
      <c r="C28" s="201"/>
      <c r="D28" s="182"/>
      <c r="E28" s="182"/>
      <c r="F28" s="182"/>
      <c r="G28" s="189">
        <v>2</v>
      </c>
      <c r="H28" s="216"/>
      <c r="K28" s="215" t="s">
        <v>255</v>
      </c>
      <c r="L28" s="181"/>
      <c r="M28" s="201"/>
      <c r="N28" s="182"/>
      <c r="O28" s="182"/>
      <c r="P28" s="182"/>
      <c r="Q28" s="189">
        <v>2</v>
      </c>
      <c r="R28" s="216"/>
    </row>
    <row r="29" spans="1:18" ht="15" hidden="1">
      <c r="A29" s="215" t="s">
        <v>256</v>
      </c>
      <c r="B29" s="181"/>
      <c r="C29" s="201"/>
      <c r="D29" s="182"/>
      <c r="E29" s="182"/>
      <c r="F29" s="182"/>
      <c r="G29" s="189">
        <v>3</v>
      </c>
      <c r="H29" s="216"/>
      <c r="K29" s="215" t="s">
        <v>256</v>
      </c>
      <c r="L29" s="181"/>
      <c r="M29" s="201"/>
      <c r="N29" s="182"/>
      <c r="O29" s="182"/>
      <c r="P29" s="182"/>
      <c r="Q29" s="189">
        <v>3</v>
      </c>
      <c r="R29" s="216"/>
    </row>
    <row r="30" spans="1:18" ht="15" hidden="1">
      <c r="A30" s="215" t="s">
        <v>257</v>
      </c>
      <c r="B30" s="181"/>
      <c r="C30" s="201"/>
      <c r="D30" s="182"/>
      <c r="E30" s="182"/>
      <c r="F30" s="182"/>
      <c r="G30" s="189">
        <v>4</v>
      </c>
      <c r="H30" s="216"/>
      <c r="K30" s="215" t="s">
        <v>257</v>
      </c>
      <c r="L30" s="181"/>
      <c r="M30" s="201"/>
      <c r="N30" s="182"/>
      <c r="O30" s="182"/>
      <c r="P30" s="182"/>
      <c r="Q30" s="189">
        <v>4</v>
      </c>
      <c r="R30" s="216"/>
    </row>
    <row r="31" spans="1:18" ht="15" hidden="1">
      <c r="A31" s="215" t="s">
        <v>258</v>
      </c>
      <c r="B31" s="181"/>
      <c r="C31" s="201"/>
      <c r="D31" s="182"/>
      <c r="E31" s="182"/>
      <c r="F31" s="182"/>
      <c r="G31" s="189">
        <v>5</v>
      </c>
      <c r="H31" s="216"/>
      <c r="K31" s="215" t="s">
        <v>258</v>
      </c>
      <c r="L31" s="181"/>
      <c r="M31" s="201"/>
      <c r="N31" s="182"/>
      <c r="O31" s="182"/>
      <c r="P31" s="182"/>
      <c r="Q31" s="189">
        <v>5</v>
      </c>
      <c r="R31" s="216"/>
    </row>
    <row r="32" spans="1:18" ht="15" hidden="1">
      <c r="A32" s="215" t="s">
        <v>259</v>
      </c>
      <c r="B32" s="181"/>
      <c r="C32" s="201"/>
      <c r="D32" s="182"/>
      <c r="E32" s="182"/>
      <c r="F32" s="182"/>
      <c r="G32" s="189">
        <v>6</v>
      </c>
      <c r="H32" s="216"/>
      <c r="K32" s="215" t="s">
        <v>259</v>
      </c>
      <c r="L32" s="181"/>
      <c r="M32" s="201"/>
      <c r="N32" s="182"/>
      <c r="O32" s="182"/>
      <c r="P32" s="182"/>
      <c r="Q32" s="189">
        <v>6</v>
      </c>
      <c r="R32" s="216"/>
    </row>
    <row r="33" spans="1:18" ht="15" hidden="1">
      <c r="A33" s="215" t="s">
        <v>260</v>
      </c>
      <c r="B33" s="181"/>
      <c r="C33" s="201"/>
      <c r="D33" s="182"/>
      <c r="E33" s="182"/>
      <c r="F33" s="182"/>
      <c r="G33" s="189">
        <v>7</v>
      </c>
      <c r="H33" s="216"/>
      <c r="K33" s="215" t="s">
        <v>260</v>
      </c>
      <c r="L33" s="181"/>
      <c r="M33" s="201"/>
      <c r="N33" s="182"/>
      <c r="O33" s="182"/>
      <c r="P33" s="182"/>
      <c r="Q33" s="189">
        <v>7</v>
      </c>
      <c r="R33" s="216"/>
    </row>
    <row r="34" spans="1:18" ht="15" hidden="1">
      <c r="A34" s="215" t="s">
        <v>261</v>
      </c>
      <c r="B34" s="181"/>
      <c r="C34" s="201"/>
      <c r="D34" s="182"/>
      <c r="E34" s="182"/>
      <c r="F34" s="182"/>
      <c r="G34" s="189">
        <v>8</v>
      </c>
      <c r="H34" s="216"/>
      <c r="K34" s="215" t="s">
        <v>261</v>
      </c>
      <c r="L34" s="181"/>
      <c r="M34" s="201"/>
      <c r="N34" s="182"/>
      <c r="O34" s="182"/>
      <c r="P34" s="182"/>
      <c r="Q34" s="189">
        <v>8</v>
      </c>
      <c r="R34" s="216"/>
    </row>
    <row r="35" spans="1:18" ht="15" hidden="1">
      <c r="A35" s="215" t="s">
        <v>262</v>
      </c>
      <c r="B35" s="181"/>
      <c r="C35" s="201"/>
      <c r="D35" s="182"/>
      <c r="E35" s="182"/>
      <c r="F35" s="182"/>
      <c r="G35" s="189">
        <v>9</v>
      </c>
      <c r="H35" s="216"/>
      <c r="K35" s="215" t="s">
        <v>262</v>
      </c>
      <c r="L35" s="181"/>
      <c r="M35" s="201"/>
      <c r="N35" s="182"/>
      <c r="O35" s="182"/>
      <c r="P35" s="182"/>
      <c r="Q35" s="189">
        <v>9</v>
      </c>
      <c r="R35" s="216"/>
    </row>
    <row r="36" spans="1:18" ht="15" hidden="1">
      <c r="A36" s="215" t="s">
        <v>263</v>
      </c>
      <c r="B36" s="181"/>
      <c r="C36" s="201"/>
      <c r="D36" s="182"/>
      <c r="E36" s="182"/>
      <c r="F36" s="182"/>
      <c r="G36" s="189" t="s">
        <v>250</v>
      </c>
      <c r="H36" s="216"/>
      <c r="K36" s="215" t="s">
        <v>263</v>
      </c>
      <c r="L36" s="181"/>
      <c r="M36" s="201"/>
      <c r="N36" s="182"/>
      <c r="O36" s="182"/>
      <c r="P36" s="182"/>
      <c r="Q36" s="189" t="s">
        <v>250</v>
      </c>
      <c r="R36" s="216"/>
    </row>
    <row r="37" spans="1:18" ht="15" hidden="1">
      <c r="A37" s="220" t="s">
        <v>277</v>
      </c>
      <c r="B37" s="174"/>
      <c r="C37" s="202"/>
      <c r="D37" s="175"/>
      <c r="E37" s="175"/>
      <c r="F37" s="175"/>
      <c r="G37" s="190" t="s">
        <v>251</v>
      </c>
      <c r="H37" s="221"/>
      <c r="K37" s="220" t="s">
        <v>277</v>
      </c>
      <c r="L37" s="174"/>
      <c r="M37" s="202"/>
      <c r="N37" s="175"/>
      <c r="O37" s="175"/>
      <c r="P37" s="175"/>
      <c r="Q37" s="190" t="s">
        <v>251</v>
      </c>
      <c r="R37" s="221"/>
    </row>
    <row r="38" spans="1:18" ht="15" hidden="1">
      <c r="A38" s="220" t="s">
        <v>273</v>
      </c>
      <c r="B38" s="174"/>
      <c r="C38" s="202"/>
      <c r="D38" s="175"/>
      <c r="E38" s="175"/>
      <c r="F38" s="175"/>
      <c r="G38" s="190" t="s">
        <v>269</v>
      </c>
      <c r="H38" s="221"/>
      <c r="K38" s="220" t="s">
        <v>273</v>
      </c>
      <c r="L38" s="174"/>
      <c r="M38" s="202"/>
      <c r="N38" s="175"/>
      <c r="O38" s="175"/>
      <c r="P38" s="175"/>
      <c r="Q38" s="190" t="s">
        <v>269</v>
      </c>
      <c r="R38" s="221"/>
    </row>
    <row r="39" spans="1:18" ht="15" hidden="1">
      <c r="A39" s="220" t="s">
        <v>274</v>
      </c>
      <c r="B39" s="174"/>
      <c r="C39" s="202"/>
      <c r="D39" s="175"/>
      <c r="E39" s="175"/>
      <c r="F39" s="175"/>
      <c r="G39" s="190" t="s">
        <v>270</v>
      </c>
      <c r="H39" s="221"/>
      <c r="K39" s="220" t="s">
        <v>274</v>
      </c>
      <c r="L39" s="174"/>
      <c r="M39" s="202"/>
      <c r="N39" s="175"/>
      <c r="O39" s="175"/>
      <c r="P39" s="175"/>
      <c r="Q39" s="190" t="s">
        <v>270</v>
      </c>
      <c r="R39" s="221"/>
    </row>
    <row r="40" spans="1:18" ht="15" hidden="1">
      <c r="A40" s="220" t="s">
        <v>275</v>
      </c>
      <c r="B40" s="174"/>
      <c r="C40" s="202"/>
      <c r="D40" s="175"/>
      <c r="E40" s="175"/>
      <c r="F40" s="175"/>
      <c r="G40" s="190" t="s">
        <v>271</v>
      </c>
      <c r="H40" s="221"/>
      <c r="K40" s="220" t="s">
        <v>275</v>
      </c>
      <c r="L40" s="174"/>
      <c r="M40" s="202"/>
      <c r="N40" s="175"/>
      <c r="O40" s="175"/>
      <c r="P40" s="175"/>
      <c r="Q40" s="190" t="s">
        <v>271</v>
      </c>
      <c r="R40" s="221"/>
    </row>
    <row r="41" spans="1:18" ht="15" hidden="1">
      <c r="A41" s="220" t="s">
        <v>276</v>
      </c>
      <c r="B41" s="174"/>
      <c r="C41" s="202"/>
      <c r="D41" s="175"/>
      <c r="E41" s="175"/>
      <c r="F41" s="175"/>
      <c r="G41" s="190" t="s">
        <v>272</v>
      </c>
      <c r="H41" s="221"/>
      <c r="K41" s="220" t="s">
        <v>276</v>
      </c>
      <c r="L41" s="174"/>
      <c r="M41" s="202"/>
      <c r="N41" s="175"/>
      <c r="O41" s="175"/>
      <c r="P41" s="175"/>
      <c r="Q41" s="190" t="s">
        <v>272</v>
      </c>
      <c r="R41" s="221"/>
    </row>
    <row r="42" spans="1:18" ht="15">
      <c r="A42" s="211" t="s">
        <v>120</v>
      </c>
      <c r="B42" s="176"/>
      <c r="C42" s="199"/>
      <c r="D42" s="177"/>
      <c r="E42" s="177"/>
      <c r="F42" s="178"/>
      <c r="G42" s="178"/>
      <c r="H42" s="212"/>
      <c r="K42" s="211" t="s">
        <v>120</v>
      </c>
      <c r="L42" s="176"/>
      <c r="M42" s="199"/>
      <c r="N42" s="177"/>
      <c r="O42" s="177"/>
      <c r="P42" s="178"/>
      <c r="Q42" s="178"/>
      <c r="R42" s="212"/>
    </row>
    <row r="43" spans="1:18" ht="15.75" thickBot="1">
      <c r="A43" s="222" t="s">
        <v>239</v>
      </c>
      <c r="B43" s="223"/>
      <c r="C43" s="224"/>
      <c r="D43" s="225"/>
      <c r="E43" s="225"/>
      <c r="F43" s="225"/>
      <c r="G43" s="225"/>
      <c r="H43" s="227" t="str">
        <f>VLOOKUP(A43,'1160data'!A:H,8,FALSE)</f>
        <v>00</v>
      </c>
      <c r="K43" s="222" t="s">
        <v>239</v>
      </c>
      <c r="L43" s="223"/>
      <c r="M43" s="224"/>
      <c r="N43" s="225"/>
      <c r="O43" s="225"/>
      <c r="P43" s="225"/>
      <c r="Q43" s="225"/>
      <c r="R43" s="226" t="s">
        <v>252</v>
      </c>
    </row>
    <row r="44" spans="1:18" ht="15" hidden="1">
      <c r="A44" s="174" t="s">
        <v>240</v>
      </c>
      <c r="B44" s="174"/>
      <c r="C44" s="202"/>
      <c r="D44" s="175"/>
      <c r="E44" s="175"/>
      <c r="F44" s="175"/>
      <c r="G44" s="175"/>
      <c r="H44" s="192" t="s">
        <v>216</v>
      </c>
      <c r="K44" s="174" t="s">
        <v>240</v>
      </c>
      <c r="L44" s="174"/>
      <c r="M44" s="202"/>
      <c r="N44" s="175"/>
      <c r="O44" s="175"/>
      <c r="P44" s="175"/>
      <c r="Q44" s="175"/>
      <c r="R44" s="192" t="s">
        <v>216</v>
      </c>
    </row>
    <row r="45" spans="1:18" ht="15">
      <c r="A45" s="2"/>
      <c r="B45" s="2"/>
      <c r="C45" s="2"/>
      <c r="D45" s="2"/>
      <c r="E45" s="2"/>
      <c r="F45"/>
      <c r="G45"/>
      <c r="H45"/>
      <c r="K45" s="2"/>
      <c r="L45" s="2"/>
      <c r="M45" s="2"/>
      <c r="N45" s="2"/>
      <c r="O45" s="2"/>
      <c r="P45"/>
      <c r="Q45"/>
      <c r="R45"/>
    </row>
    <row r="46" spans="1:18" ht="15">
      <c r="A46" s="2"/>
      <c r="B46" s="2"/>
      <c r="C46" s="2"/>
      <c r="D46" s="2"/>
      <c r="E46" s="2"/>
      <c r="F46"/>
      <c r="G46"/>
      <c r="H46"/>
      <c r="K46" s="2"/>
      <c r="L46" s="2"/>
      <c r="M46" s="2"/>
      <c r="N46" s="2"/>
      <c r="O46" s="2"/>
      <c r="P46"/>
      <c r="Q46"/>
      <c r="R46"/>
    </row>
    <row r="47" spans="1:18" ht="15">
      <c r="A47" s="2"/>
      <c r="B47" s="2"/>
      <c r="C47" s="2"/>
      <c r="D47" s="2"/>
      <c r="E47" s="2"/>
      <c r="F47"/>
      <c r="G47"/>
      <c r="H47"/>
      <c r="K47" s="2"/>
      <c r="L47" s="2"/>
      <c r="M47" s="2"/>
      <c r="N47" s="2"/>
      <c r="O47" s="2"/>
      <c r="P47"/>
      <c r="Q47"/>
      <c r="R47"/>
    </row>
    <row r="48" spans="1:18" ht="15">
      <c r="A48" s="2"/>
      <c r="B48" s="2"/>
      <c r="C48" s="2"/>
      <c r="D48" s="2"/>
      <c r="E48" s="2"/>
      <c r="F48"/>
      <c r="G48"/>
      <c r="H48"/>
      <c r="K48" s="2"/>
      <c r="L48" s="2"/>
      <c r="M48" s="2"/>
      <c r="N48" s="2"/>
      <c r="O48" s="2"/>
      <c r="P48"/>
      <c r="Q48"/>
      <c r="R48"/>
    </row>
    <row r="49" spans="1:18" ht="15">
      <c r="A49" s="2"/>
      <c r="B49" s="2"/>
      <c r="C49" s="2"/>
      <c r="D49" s="2"/>
      <c r="E49" s="2"/>
      <c r="F49"/>
      <c r="G49"/>
      <c r="H49"/>
      <c r="K49" s="2"/>
      <c r="L49" s="2"/>
      <c r="M49" s="2"/>
      <c r="N49" s="2"/>
      <c r="O49" s="2"/>
      <c r="P49"/>
      <c r="Q49"/>
      <c r="R49"/>
    </row>
    <row r="50" spans="1:18" ht="15">
      <c r="A50" s="2"/>
      <c r="B50" s="2"/>
      <c r="C50" s="2"/>
      <c r="D50" s="2"/>
      <c r="E50" s="2"/>
      <c r="F50"/>
      <c r="G50"/>
      <c r="H50"/>
      <c r="K50" s="2"/>
      <c r="L50" s="2"/>
      <c r="M50" s="2"/>
      <c r="N50" s="2"/>
      <c r="O50" s="2"/>
      <c r="P50"/>
      <c r="Q50"/>
      <c r="R50"/>
    </row>
    <row r="51" spans="1:18" ht="15">
      <c r="A51" s="2"/>
      <c r="B51" s="2"/>
      <c r="C51" s="2"/>
      <c r="D51" s="2"/>
      <c r="E51" s="2"/>
      <c r="F51"/>
      <c r="G51"/>
      <c r="H51"/>
      <c r="K51" s="2"/>
      <c r="L51" s="2"/>
      <c r="M51" s="2"/>
      <c r="N51" s="2"/>
      <c r="O51" s="2"/>
      <c r="P51"/>
      <c r="Q51"/>
      <c r="R51"/>
    </row>
    <row r="52" spans="1:18" ht="15">
      <c r="A52" s="2"/>
      <c r="B52" s="2"/>
      <c r="C52" s="2"/>
      <c r="D52" s="2"/>
      <c r="E52" s="2"/>
      <c r="F52"/>
      <c r="G52"/>
      <c r="H52"/>
      <c r="K52" s="2"/>
      <c r="L52" s="2"/>
      <c r="M52" s="2"/>
      <c r="N52" s="2"/>
      <c r="O52" s="2"/>
      <c r="P52"/>
      <c r="Q52"/>
      <c r="R52"/>
    </row>
    <row r="53" spans="1:18" ht="15">
      <c r="A53" s="2"/>
      <c r="B53" s="2"/>
      <c r="C53" s="2"/>
      <c r="D53" s="2"/>
      <c r="E53" s="2"/>
      <c r="F53"/>
      <c r="G53"/>
      <c r="H53"/>
      <c r="K53" s="2"/>
      <c r="L53" s="2"/>
      <c r="M53" s="2"/>
      <c r="N53" s="2"/>
      <c r="O53" s="2"/>
      <c r="P53"/>
      <c r="Q53"/>
      <c r="R53"/>
    </row>
    <row r="54" spans="1:18" ht="15">
      <c r="A54" s="2"/>
      <c r="B54" s="2"/>
      <c r="C54" s="2"/>
      <c r="D54" s="2"/>
      <c r="E54" s="2"/>
      <c r="F54"/>
      <c r="G54"/>
      <c r="H54"/>
      <c r="K54" s="2"/>
      <c r="L54" s="2"/>
      <c r="M54" s="2"/>
      <c r="N54" s="2"/>
      <c r="O54" s="2"/>
      <c r="P54"/>
      <c r="Q54"/>
      <c r="R54"/>
    </row>
    <row r="55" spans="1:18" ht="15">
      <c r="A55" s="2"/>
      <c r="B55" s="2"/>
      <c r="C55" s="2"/>
      <c r="D55" s="2"/>
      <c r="E55" s="2"/>
      <c r="F55"/>
      <c r="G55"/>
      <c r="H55"/>
      <c r="K55" s="2"/>
      <c r="L55" s="2"/>
      <c r="M55" s="2"/>
      <c r="N55" s="2"/>
      <c r="O55" s="2"/>
      <c r="P55"/>
      <c r="Q55"/>
      <c r="R55"/>
    </row>
    <row r="56" spans="1:18" ht="15">
      <c r="A56" s="2"/>
      <c r="B56" s="2"/>
      <c r="C56" s="2"/>
      <c r="D56" s="2"/>
      <c r="E56" s="2"/>
      <c r="F56"/>
      <c r="G56"/>
      <c r="H56"/>
      <c r="K56" s="2"/>
      <c r="L56" s="2"/>
      <c r="M56" s="2"/>
      <c r="N56" s="2"/>
      <c r="O56" s="2"/>
      <c r="P56"/>
      <c r="Q56"/>
      <c r="R56"/>
    </row>
    <row r="57" spans="1:18" ht="15">
      <c r="A57" s="2"/>
      <c r="B57" s="2"/>
      <c r="C57" s="2"/>
      <c r="D57" s="2"/>
      <c r="E57" s="2"/>
      <c r="F57"/>
      <c r="G57"/>
      <c r="H57"/>
      <c r="K57" s="2"/>
      <c r="L57" s="2"/>
      <c r="M57" s="2"/>
      <c r="N57" s="2"/>
      <c r="O57" s="2"/>
      <c r="P57"/>
      <c r="Q57"/>
      <c r="R57"/>
    </row>
    <row r="58" spans="1:18" ht="15">
      <c r="A58" s="2"/>
      <c r="B58" s="2"/>
      <c r="C58" s="2"/>
      <c r="D58" s="2"/>
      <c r="E58" s="2"/>
      <c r="F58"/>
      <c r="G58"/>
      <c r="H58"/>
      <c r="K58" s="2"/>
      <c r="L58" s="2"/>
      <c r="M58" s="2"/>
      <c r="N58" s="2"/>
      <c r="O58" s="2"/>
      <c r="P58"/>
      <c r="Q58"/>
      <c r="R58"/>
    </row>
    <row r="59" spans="1:18" ht="15">
      <c r="A59" s="2"/>
      <c r="B59" s="2"/>
      <c r="C59" s="2"/>
      <c r="D59" s="2"/>
      <c r="E59" s="2"/>
      <c r="F59"/>
      <c r="G59"/>
      <c r="H59"/>
      <c r="K59" s="2"/>
      <c r="L59" s="2"/>
      <c r="M59" s="2"/>
      <c r="N59" s="2"/>
      <c r="O59" s="2"/>
      <c r="P59"/>
      <c r="Q59"/>
      <c r="R59"/>
    </row>
    <row r="60" spans="1:18" ht="15">
      <c r="A60" s="2"/>
      <c r="B60" s="2"/>
      <c r="C60" s="2"/>
      <c r="D60" s="2"/>
      <c r="E60" s="2"/>
      <c r="F60"/>
      <c r="G60"/>
      <c r="H60"/>
      <c r="K60" s="2"/>
      <c r="L60" s="2"/>
      <c r="M60" s="2"/>
      <c r="N60" s="2"/>
      <c r="O60" s="2"/>
      <c r="P60"/>
      <c r="Q60"/>
      <c r="R60"/>
    </row>
    <row r="61" spans="1:18" ht="15">
      <c r="A61" s="2"/>
      <c r="B61" s="2"/>
      <c r="C61" s="2"/>
      <c r="D61" s="2"/>
      <c r="E61" s="2"/>
      <c r="F61"/>
      <c r="G61"/>
      <c r="H61"/>
      <c r="K61" s="2"/>
      <c r="L61" s="2"/>
      <c r="M61" s="2"/>
      <c r="N61" s="2"/>
      <c r="O61" s="2"/>
      <c r="P61"/>
      <c r="Q61"/>
      <c r="R61"/>
    </row>
    <row r="62" spans="1:18" ht="15">
      <c r="A62" s="2"/>
      <c r="B62" s="2"/>
      <c r="C62" s="2"/>
      <c r="D62" s="2"/>
      <c r="E62" s="2"/>
      <c r="F62"/>
      <c r="G62"/>
      <c r="H62"/>
      <c r="K62" s="2"/>
      <c r="L62" s="2"/>
      <c r="M62" s="2"/>
      <c r="N62" s="2"/>
      <c r="O62" s="2"/>
      <c r="P62"/>
      <c r="Q62"/>
      <c r="R62"/>
    </row>
    <row r="63" spans="1:18" ht="15">
      <c r="A63" s="2"/>
      <c r="B63" s="2"/>
      <c r="C63" s="2"/>
      <c r="D63" s="2"/>
      <c r="E63" s="2"/>
      <c r="F63"/>
      <c r="G63"/>
      <c r="H63"/>
      <c r="K63" s="2"/>
      <c r="L63" s="2"/>
      <c r="M63" s="2"/>
      <c r="N63" s="2"/>
      <c r="O63" s="2"/>
      <c r="P63"/>
      <c r="Q63"/>
      <c r="R63"/>
    </row>
    <row r="64" spans="1:18" ht="15">
      <c r="A64" s="2"/>
      <c r="B64" s="2"/>
      <c r="C64" s="2"/>
      <c r="D64" s="2"/>
      <c r="E64" s="2"/>
      <c r="F64"/>
      <c r="G64"/>
      <c r="H64"/>
      <c r="K64" s="2"/>
      <c r="L64" s="2"/>
      <c r="M64" s="2"/>
      <c r="N64" s="2"/>
      <c r="O64" s="2"/>
      <c r="P64"/>
      <c r="Q64"/>
      <c r="R64"/>
    </row>
    <row r="65" spans="1:18" ht="15">
      <c r="A65" s="2"/>
      <c r="B65" s="2"/>
      <c r="C65" s="2"/>
      <c r="D65" s="2"/>
      <c r="E65" s="2"/>
      <c r="F65"/>
      <c r="G65"/>
      <c r="H65"/>
      <c r="K65" s="2"/>
      <c r="L65" s="2"/>
      <c r="M65" s="2"/>
      <c r="N65" s="2"/>
      <c r="O65" s="2"/>
      <c r="P65"/>
      <c r="Q65"/>
      <c r="R65"/>
    </row>
    <row r="66" spans="1:18" ht="15">
      <c r="A66" s="2"/>
      <c r="B66" s="2"/>
      <c r="C66" s="2"/>
      <c r="D66" s="2"/>
      <c r="E66" s="2"/>
      <c r="F66"/>
      <c r="G66"/>
      <c r="H66"/>
      <c r="K66" s="2"/>
      <c r="L66" s="2"/>
      <c r="M66" s="2"/>
      <c r="N66" s="2"/>
      <c r="O66" s="2"/>
      <c r="P66"/>
      <c r="Q66"/>
      <c r="R66"/>
    </row>
    <row r="67" spans="1:18" ht="15">
      <c r="A67" s="2"/>
      <c r="B67" s="2"/>
      <c r="C67" s="2"/>
      <c r="D67" s="2"/>
      <c r="E67" s="2"/>
      <c r="F67"/>
      <c r="G67"/>
      <c r="H67"/>
      <c r="K67" s="2"/>
      <c r="L67" s="2"/>
      <c r="M67" s="2"/>
      <c r="N67" s="2"/>
      <c r="O67" s="2"/>
      <c r="P67"/>
      <c r="Q67"/>
      <c r="R67"/>
    </row>
    <row r="68" spans="1:18" ht="15">
      <c r="A68" s="2"/>
      <c r="B68" s="2"/>
      <c r="C68" s="2"/>
      <c r="D68" s="2"/>
      <c r="E68" s="2"/>
      <c r="F68"/>
      <c r="G68"/>
      <c r="H68"/>
      <c r="K68" s="2"/>
      <c r="L68" s="2"/>
      <c r="M68" s="2"/>
      <c r="N68" s="2"/>
      <c r="O68" s="2"/>
      <c r="P68"/>
      <c r="Q68"/>
      <c r="R68"/>
    </row>
    <row r="69" spans="1:18" ht="15">
      <c r="A69" s="2"/>
      <c r="B69" s="2"/>
      <c r="C69" s="2"/>
      <c r="D69" s="2"/>
      <c r="E69" s="2"/>
      <c r="F69"/>
      <c r="G69"/>
      <c r="H69"/>
      <c r="K69" s="2"/>
      <c r="L69" s="2"/>
      <c r="M69" s="2"/>
      <c r="N69" s="2"/>
      <c r="O69" s="2"/>
      <c r="P69"/>
      <c r="Q69"/>
      <c r="R69"/>
    </row>
    <row r="70" spans="1:18" ht="15">
      <c r="A70" s="2"/>
      <c r="B70" s="2"/>
      <c r="C70" s="2"/>
      <c r="D70" s="2"/>
      <c r="E70" s="2"/>
      <c r="F70"/>
      <c r="G70"/>
      <c r="H70"/>
      <c r="K70" s="2"/>
      <c r="L70" s="2"/>
      <c r="M70" s="2"/>
      <c r="N70" s="2"/>
      <c r="O70" s="2"/>
      <c r="P70"/>
      <c r="Q70"/>
      <c r="R70"/>
    </row>
    <row r="71" spans="1:18" ht="15">
      <c r="A71" s="2"/>
      <c r="B71" s="2"/>
      <c r="C71" s="2"/>
      <c r="D71" s="2"/>
      <c r="E71" s="2"/>
      <c r="F71"/>
      <c r="G71"/>
      <c r="H71"/>
      <c r="K71" s="2"/>
      <c r="L71" s="2"/>
      <c r="M71" s="2"/>
      <c r="N71" s="2"/>
      <c r="O71" s="2"/>
      <c r="P71"/>
      <c r="Q71"/>
      <c r="R71"/>
    </row>
    <row r="72" spans="1:18" ht="15">
      <c r="A72" s="2"/>
      <c r="B72" s="2"/>
      <c r="C72" s="2"/>
      <c r="D72" s="2"/>
      <c r="E72" s="2"/>
      <c r="F72"/>
      <c r="G72"/>
      <c r="H72"/>
      <c r="K72" s="2"/>
      <c r="L72" s="2"/>
      <c r="M72" s="2"/>
      <c r="N72" s="2"/>
      <c r="O72" s="2"/>
      <c r="P72"/>
      <c r="Q72"/>
      <c r="R72"/>
    </row>
    <row r="73" spans="1:18" ht="15">
      <c r="A73" s="2"/>
      <c r="B73" s="2"/>
      <c r="C73" s="2"/>
      <c r="D73" s="2"/>
      <c r="E73" s="2"/>
      <c r="F73"/>
      <c r="G73"/>
      <c r="H73"/>
      <c r="K73" s="2"/>
      <c r="L73" s="2"/>
      <c r="M73" s="2"/>
      <c r="N73" s="2"/>
      <c r="O73" s="2"/>
      <c r="P73"/>
      <c r="Q73"/>
      <c r="R73"/>
    </row>
    <row r="74" spans="1:18" ht="15">
      <c r="A74" s="2"/>
      <c r="B74" s="2"/>
      <c r="C74" s="2"/>
      <c r="D74" s="2"/>
      <c r="E74" s="2"/>
      <c r="F74"/>
      <c r="G74"/>
      <c r="H74"/>
      <c r="K74" s="2"/>
      <c r="L74" s="2"/>
      <c r="M74" s="2"/>
      <c r="N74" s="2"/>
      <c r="O74" s="2"/>
      <c r="P74"/>
      <c r="Q74"/>
      <c r="R74"/>
    </row>
    <row r="75" spans="1:18" ht="15">
      <c r="A75" s="2"/>
      <c r="B75" s="2"/>
      <c r="C75" s="2"/>
      <c r="D75" s="2"/>
      <c r="E75" s="2"/>
      <c r="F75"/>
      <c r="G75"/>
      <c r="H75"/>
      <c r="K75" s="2"/>
      <c r="L75" s="2"/>
      <c r="M75" s="2"/>
      <c r="N75" s="2"/>
      <c r="O75" s="2"/>
      <c r="P75"/>
      <c r="Q75"/>
      <c r="R75"/>
    </row>
    <row r="76" spans="1:18" ht="15">
      <c r="A76" s="2"/>
      <c r="B76" s="2"/>
      <c r="C76" s="2"/>
      <c r="D76" s="2"/>
      <c r="E76" s="2"/>
      <c r="F76"/>
      <c r="G76"/>
      <c r="H76"/>
      <c r="K76" s="2"/>
      <c r="L76" s="2"/>
      <c r="M76" s="2"/>
      <c r="N76" s="2"/>
      <c r="O76" s="2"/>
      <c r="P76"/>
      <c r="Q76"/>
      <c r="R76"/>
    </row>
    <row r="77" spans="1:18" ht="15">
      <c r="A77" s="2"/>
      <c r="B77" s="2"/>
      <c r="C77" s="2"/>
      <c r="D77" s="2"/>
      <c r="E77" s="2"/>
      <c r="F77"/>
      <c r="G77"/>
      <c r="H77"/>
      <c r="K77" s="2"/>
      <c r="L77" s="2"/>
      <c r="M77" s="2"/>
      <c r="N77" s="2"/>
      <c r="O77" s="2"/>
      <c r="P77"/>
      <c r="Q77"/>
      <c r="R77"/>
    </row>
    <row r="78" spans="1:18" ht="15">
      <c r="A78" s="2"/>
      <c r="B78" s="2"/>
      <c r="C78" s="2"/>
      <c r="D78" s="2"/>
      <c r="E78" s="2"/>
      <c r="F78"/>
      <c r="G78"/>
      <c r="H78"/>
      <c r="K78" s="2"/>
      <c r="L78" s="2"/>
      <c r="M78" s="2"/>
      <c r="N78" s="2"/>
      <c r="O78" s="2"/>
      <c r="P78"/>
      <c r="Q78"/>
      <c r="R78"/>
    </row>
    <row r="79" spans="1:18" ht="15">
      <c r="A79" s="2"/>
      <c r="B79" s="2"/>
      <c r="C79" s="2"/>
      <c r="D79" s="2"/>
      <c r="E79" s="2"/>
      <c r="F79"/>
      <c r="G79"/>
      <c r="H79"/>
      <c r="K79" s="2"/>
      <c r="L79" s="2"/>
      <c r="M79" s="2"/>
      <c r="N79" s="2"/>
      <c r="O79" s="2"/>
      <c r="P79"/>
      <c r="Q79"/>
      <c r="R79"/>
    </row>
    <row r="80" spans="1:18" ht="15">
      <c r="A80" s="2"/>
      <c r="B80" s="2"/>
      <c r="C80" s="2"/>
      <c r="D80" s="2"/>
      <c r="E80" s="2"/>
      <c r="F80"/>
      <c r="G80"/>
      <c r="H80"/>
      <c r="K80" s="2"/>
      <c r="L80" s="2"/>
      <c r="M80" s="2"/>
      <c r="N80" s="2"/>
      <c r="O80" s="2"/>
      <c r="P80"/>
      <c r="Q80"/>
      <c r="R80"/>
    </row>
    <row r="81" spans="1:18" ht="15">
      <c r="A81" s="2"/>
      <c r="B81" s="2"/>
      <c r="C81" s="2"/>
      <c r="D81" s="2"/>
      <c r="E81" s="2"/>
      <c r="F81"/>
      <c r="G81"/>
      <c r="H81"/>
      <c r="K81" s="2"/>
      <c r="L81" s="2"/>
      <c r="M81" s="2"/>
      <c r="N81" s="2"/>
      <c r="O81" s="2"/>
      <c r="P81"/>
      <c r="Q81"/>
      <c r="R81"/>
    </row>
    <row r="82" spans="1:18" ht="15">
      <c r="A82" s="2"/>
      <c r="B82" s="2"/>
      <c r="C82" s="2"/>
      <c r="D82" s="2"/>
      <c r="E82" s="2"/>
      <c r="F82"/>
      <c r="G82"/>
      <c r="H82"/>
      <c r="K82" s="2"/>
      <c r="L82" s="2"/>
      <c r="M82" s="2"/>
      <c r="N82" s="2"/>
      <c r="O82" s="2"/>
      <c r="P82"/>
      <c r="Q82"/>
      <c r="R82"/>
    </row>
    <row r="83" spans="1:18" ht="15">
      <c r="A83" s="2"/>
      <c r="B83" s="2"/>
      <c r="C83" s="2"/>
      <c r="D83" s="2"/>
      <c r="E83" s="2"/>
      <c r="F83"/>
      <c r="G83"/>
      <c r="H83"/>
      <c r="K83" s="2"/>
      <c r="L83" s="2"/>
      <c r="M83" s="2"/>
      <c r="N83" s="2"/>
      <c r="O83" s="2"/>
      <c r="P83"/>
      <c r="Q83"/>
      <c r="R83"/>
    </row>
    <row r="84" spans="1:18" ht="15">
      <c r="A84" s="2"/>
      <c r="B84" s="2"/>
      <c r="C84" s="2"/>
      <c r="D84" s="2"/>
      <c r="E84" s="2"/>
      <c r="F84"/>
      <c r="G84"/>
      <c r="H84"/>
      <c r="K84" s="2"/>
      <c r="L84" s="2"/>
      <c r="M84" s="2"/>
      <c r="N84" s="2"/>
      <c r="O84" s="2"/>
      <c r="P84"/>
      <c r="Q84"/>
      <c r="R84"/>
    </row>
    <row r="85" spans="1:18" ht="15">
      <c r="A85" s="2"/>
      <c r="B85" s="2"/>
      <c r="C85" s="2"/>
      <c r="D85" s="2"/>
      <c r="E85" s="2"/>
      <c r="F85"/>
      <c r="G85"/>
      <c r="H85"/>
      <c r="K85" s="2"/>
      <c r="L85" s="2"/>
      <c r="M85" s="2"/>
      <c r="N85" s="2"/>
      <c r="O85" s="2"/>
      <c r="P85"/>
      <c r="Q85"/>
      <c r="R85"/>
    </row>
    <row r="86" spans="1:18" ht="15">
      <c r="A86" s="2"/>
      <c r="B86" s="2"/>
      <c r="C86" s="2"/>
      <c r="D86" s="2"/>
      <c r="E86" s="2"/>
      <c r="F86"/>
      <c r="G86"/>
      <c r="H86"/>
      <c r="K86" s="2"/>
      <c r="L86" s="2"/>
      <c r="M86" s="2"/>
      <c r="N86" s="2"/>
      <c r="O86" s="2"/>
      <c r="P86"/>
      <c r="Q86"/>
      <c r="R86"/>
    </row>
    <row r="87" spans="1:18" ht="15">
      <c r="A87" s="2"/>
      <c r="B87" s="2"/>
      <c r="C87" s="2"/>
      <c r="D87" s="2"/>
      <c r="E87" s="2"/>
      <c r="F87"/>
      <c r="G87"/>
      <c r="H87"/>
      <c r="K87" s="2"/>
      <c r="L87" s="2"/>
      <c r="M87" s="2"/>
      <c r="N87" s="2"/>
      <c r="O87" s="2"/>
      <c r="P87"/>
      <c r="Q87"/>
      <c r="R87"/>
    </row>
    <row r="88" spans="1:18" ht="15">
      <c r="A88" s="2"/>
      <c r="B88" s="2"/>
      <c r="C88" s="2"/>
      <c r="D88" s="2"/>
      <c r="E88" s="2"/>
      <c r="F88"/>
      <c r="G88"/>
      <c r="H88"/>
      <c r="K88" s="2"/>
      <c r="L88" s="2"/>
      <c r="M88" s="2"/>
      <c r="N88" s="2"/>
      <c r="O88" s="2"/>
      <c r="P88"/>
      <c r="Q88"/>
      <c r="R88"/>
    </row>
    <row r="89" spans="1:18" ht="15">
      <c r="A89" s="2"/>
      <c r="B89" s="2"/>
      <c r="C89" s="2"/>
      <c r="D89" s="2"/>
      <c r="E89" s="2"/>
      <c r="F89"/>
      <c r="G89"/>
      <c r="H89"/>
      <c r="K89" s="2"/>
      <c r="L89" s="2"/>
      <c r="M89" s="2"/>
      <c r="N89" s="2"/>
      <c r="O89" s="2"/>
      <c r="P89"/>
      <c r="Q89"/>
      <c r="R89"/>
    </row>
    <row r="90" spans="1:18" ht="15">
      <c r="A90" s="2"/>
      <c r="B90" s="2"/>
      <c r="C90" s="2"/>
      <c r="D90" s="2"/>
      <c r="E90" s="2"/>
      <c r="F90"/>
      <c r="G90"/>
      <c r="H90"/>
      <c r="K90" s="2"/>
      <c r="L90" s="2"/>
      <c r="M90" s="2"/>
      <c r="N90" s="2"/>
      <c r="O90" s="2"/>
      <c r="P90"/>
      <c r="Q90"/>
      <c r="R90"/>
    </row>
    <row r="91" spans="1:18" ht="15">
      <c r="A91" s="2"/>
      <c r="B91" s="2"/>
      <c r="C91" s="2"/>
      <c r="D91" s="2"/>
      <c r="E91" s="2"/>
      <c r="F91"/>
      <c r="G91"/>
      <c r="H91"/>
      <c r="K91" s="2"/>
      <c r="L91" s="2"/>
      <c r="M91" s="2"/>
      <c r="N91" s="2"/>
      <c r="O91" s="2"/>
      <c r="P91"/>
      <c r="Q91"/>
      <c r="R91"/>
    </row>
    <row r="92" spans="1:18" ht="15">
      <c r="A92" s="2"/>
      <c r="B92" s="2"/>
      <c r="C92" s="2"/>
      <c r="D92" s="2"/>
      <c r="E92" s="2"/>
      <c r="F92"/>
      <c r="G92"/>
      <c r="H92"/>
      <c r="K92" s="2"/>
      <c r="L92" s="2"/>
      <c r="M92" s="2"/>
      <c r="N92" s="2"/>
      <c r="O92" s="2"/>
      <c r="P92"/>
      <c r="Q92"/>
      <c r="R92"/>
    </row>
    <row r="93" spans="1:18" ht="15">
      <c r="A93" s="2"/>
      <c r="B93" s="2"/>
      <c r="C93" s="2"/>
      <c r="D93" s="2"/>
      <c r="E93" s="2"/>
      <c r="F93"/>
      <c r="G93"/>
      <c r="H93"/>
      <c r="K93" s="2"/>
      <c r="L93" s="2"/>
      <c r="M93" s="2"/>
      <c r="N93" s="2"/>
      <c r="O93" s="2"/>
      <c r="P93"/>
      <c r="Q93"/>
      <c r="R93"/>
    </row>
    <row r="94" spans="1:18" ht="15">
      <c r="A94" s="2"/>
      <c r="B94" s="2"/>
      <c r="C94" s="2"/>
      <c r="D94" s="2"/>
      <c r="E94" s="2"/>
      <c r="F94"/>
      <c r="G94"/>
      <c r="H94"/>
      <c r="K94" s="2"/>
      <c r="L94" s="2"/>
      <c r="M94" s="2"/>
      <c r="N94" s="2"/>
      <c r="O94" s="2"/>
      <c r="P94"/>
      <c r="Q94"/>
      <c r="R94"/>
    </row>
    <row r="95" spans="1:18" ht="15">
      <c r="A95" s="2"/>
      <c r="B95" s="2"/>
      <c r="C95" s="2"/>
      <c r="D95" s="2"/>
      <c r="E95" s="2"/>
      <c r="F95"/>
      <c r="G95"/>
      <c r="H95"/>
      <c r="K95" s="2"/>
      <c r="L95" s="2"/>
      <c r="M95" s="2"/>
      <c r="N95" s="2"/>
      <c r="O95" s="2"/>
      <c r="P95"/>
      <c r="Q95"/>
      <c r="R95"/>
    </row>
    <row r="96" spans="1:18" ht="15">
      <c r="A96" s="2"/>
      <c r="B96" s="2"/>
      <c r="C96" s="2"/>
      <c r="D96" s="2"/>
      <c r="E96" s="2"/>
      <c r="F96"/>
      <c r="G96" s="175"/>
      <c r="H96" s="175"/>
      <c r="K96" s="2"/>
      <c r="L96" s="2"/>
      <c r="M96" s="2"/>
      <c r="N96" s="2"/>
      <c r="O96" s="2"/>
      <c r="P96"/>
      <c r="Q96" s="175"/>
      <c r="R96" s="175"/>
    </row>
    <row r="97" spans="1:18" ht="15">
      <c r="A97" s="2"/>
      <c r="B97" s="2"/>
      <c r="C97" s="2"/>
      <c r="D97" s="2"/>
      <c r="E97" s="2"/>
      <c r="F97"/>
      <c r="G97" s="175"/>
      <c r="H97" s="175"/>
      <c r="K97" s="2"/>
      <c r="L97" s="2"/>
      <c r="M97" s="2"/>
      <c r="N97" s="2"/>
      <c r="O97" s="2"/>
      <c r="P97"/>
      <c r="Q97" s="175"/>
      <c r="R97" s="175"/>
    </row>
    <row r="98" spans="1:18" ht="15">
      <c r="A98" s="2"/>
      <c r="B98" s="2"/>
      <c r="C98" s="2"/>
      <c r="D98" s="2"/>
      <c r="E98" s="2"/>
      <c r="F98"/>
      <c r="G98" s="175"/>
      <c r="H98" s="175"/>
      <c r="K98" s="2"/>
      <c r="L98" s="2"/>
      <c r="M98" s="2"/>
      <c r="N98" s="2"/>
      <c r="O98" s="2"/>
      <c r="P98"/>
      <c r="Q98" s="175"/>
      <c r="R98" s="175"/>
    </row>
    <row r="99" spans="1:18" ht="15">
      <c r="A99" s="2"/>
      <c r="B99" s="2"/>
      <c r="C99" s="2"/>
      <c r="D99" s="2"/>
      <c r="E99" s="2"/>
      <c r="F99"/>
      <c r="G99" s="175"/>
      <c r="H99" s="175"/>
      <c r="K99" s="2"/>
      <c r="L99" s="2"/>
      <c r="M99" s="2"/>
      <c r="N99" s="2"/>
      <c r="O99" s="2"/>
      <c r="P99"/>
      <c r="Q99" s="175"/>
      <c r="R99" s="175"/>
    </row>
    <row r="100" spans="1:18" ht="15">
      <c r="A100" s="2"/>
      <c r="B100" s="2"/>
      <c r="C100" s="2"/>
      <c r="D100" s="2"/>
      <c r="E100" s="2"/>
      <c r="F100"/>
      <c r="G100" s="175"/>
      <c r="H100" s="175"/>
      <c r="K100" s="2"/>
      <c r="L100" s="2"/>
      <c r="M100" s="2"/>
      <c r="N100" s="2"/>
      <c r="O100" s="2"/>
      <c r="P100"/>
      <c r="Q100" s="175"/>
      <c r="R100" s="175"/>
    </row>
    <row r="101" spans="1:18" ht="15">
      <c r="A101" s="2"/>
      <c r="B101" s="2"/>
      <c r="C101" s="2"/>
      <c r="D101" s="2"/>
      <c r="E101" s="2"/>
      <c r="F101"/>
      <c r="G101" s="175"/>
      <c r="H101" s="175"/>
      <c r="K101" s="2"/>
      <c r="L101" s="2"/>
      <c r="M101" s="2"/>
      <c r="N101" s="2"/>
      <c r="O101" s="2"/>
      <c r="P101"/>
      <c r="Q101" s="175"/>
      <c r="R101" s="175"/>
    </row>
    <row r="102" spans="1:18" ht="15">
      <c r="A102" s="2"/>
      <c r="B102" s="2"/>
      <c r="C102" s="2"/>
      <c r="D102" s="2"/>
      <c r="E102" s="2"/>
      <c r="F102"/>
      <c r="G102" s="175"/>
      <c r="H102" s="175"/>
      <c r="K102" s="2"/>
      <c r="L102" s="2"/>
      <c r="M102" s="2"/>
      <c r="N102" s="2"/>
      <c r="O102" s="2"/>
      <c r="P102"/>
      <c r="Q102" s="175"/>
      <c r="R102" s="175"/>
    </row>
    <row r="103" spans="1:18" ht="15">
      <c r="A103" s="2"/>
      <c r="B103" s="2"/>
      <c r="C103" s="2"/>
      <c r="D103" s="2"/>
      <c r="E103" s="2"/>
      <c r="F103"/>
      <c r="G103" s="175"/>
      <c r="H103" s="175"/>
      <c r="K103" s="2"/>
      <c r="L103" s="2"/>
      <c r="M103" s="2"/>
      <c r="N103" s="2"/>
      <c r="O103" s="2"/>
      <c r="P103"/>
      <c r="Q103" s="175"/>
      <c r="R103" s="175"/>
    </row>
    <row r="104" spans="1:18" ht="15">
      <c r="A104" s="2"/>
      <c r="B104" s="2"/>
      <c r="C104" s="2"/>
      <c r="D104" s="2"/>
      <c r="E104" s="2"/>
      <c r="F104"/>
      <c r="G104" s="175"/>
      <c r="H104" s="175"/>
      <c r="K104" s="2"/>
      <c r="L104" s="2"/>
      <c r="M104" s="2"/>
      <c r="N104" s="2"/>
      <c r="O104" s="2"/>
      <c r="P104"/>
      <c r="Q104" s="175"/>
      <c r="R104" s="175"/>
    </row>
    <row r="105" spans="1:18" ht="15">
      <c r="A105" s="2"/>
      <c r="B105" s="2"/>
      <c r="C105" s="2"/>
      <c r="D105" s="2"/>
      <c r="E105" s="2"/>
      <c r="F105"/>
      <c r="G105" s="175"/>
      <c r="H105" s="175"/>
      <c r="K105" s="2"/>
      <c r="L105" s="2"/>
      <c r="M105" s="2"/>
      <c r="N105" s="2"/>
      <c r="O105" s="2"/>
      <c r="P105"/>
      <c r="Q105" s="175"/>
      <c r="R105" s="175"/>
    </row>
    <row r="106" spans="1:18" ht="15">
      <c r="A106" s="2"/>
      <c r="B106" s="2"/>
      <c r="C106" s="2"/>
      <c r="D106" s="2"/>
      <c r="E106" s="2"/>
      <c r="F106"/>
      <c r="G106" s="175"/>
      <c r="H106" s="175"/>
      <c r="K106" s="2"/>
      <c r="L106" s="2"/>
      <c r="M106" s="2"/>
      <c r="N106" s="2"/>
      <c r="O106" s="2"/>
      <c r="P106"/>
      <c r="Q106" s="175"/>
      <c r="R106" s="175"/>
    </row>
    <row r="107" spans="1:18" ht="15">
      <c r="A107" s="2"/>
      <c r="B107" s="2"/>
      <c r="C107" s="2"/>
      <c r="D107" s="2"/>
      <c r="E107" s="2"/>
      <c r="F107"/>
      <c r="G107" s="175"/>
      <c r="H107" s="175"/>
      <c r="K107" s="2"/>
      <c r="L107" s="2"/>
      <c r="M107" s="2"/>
      <c r="N107" s="2"/>
      <c r="O107" s="2"/>
      <c r="P107"/>
      <c r="Q107" s="175"/>
      <c r="R107" s="175"/>
    </row>
    <row r="108" spans="1:18" ht="15">
      <c r="A108" s="2"/>
      <c r="B108" s="2"/>
      <c r="C108" s="2"/>
      <c r="D108" s="2"/>
      <c r="E108" s="2"/>
      <c r="F108"/>
      <c r="G108" s="175"/>
      <c r="H108" s="175"/>
      <c r="K108" s="2"/>
      <c r="L108" s="2"/>
      <c r="M108" s="2"/>
      <c r="N108" s="2"/>
      <c r="O108" s="2"/>
      <c r="P108"/>
      <c r="Q108" s="175"/>
      <c r="R108" s="175"/>
    </row>
    <row r="109" spans="1:18" ht="15">
      <c r="A109" s="2"/>
      <c r="B109" s="2"/>
      <c r="C109" s="2"/>
      <c r="D109" s="2"/>
      <c r="E109" s="2"/>
      <c r="F109"/>
      <c r="G109" s="175"/>
      <c r="H109" s="175"/>
      <c r="K109" s="2"/>
      <c r="L109" s="2"/>
      <c r="M109" s="2"/>
      <c r="N109" s="2"/>
      <c r="O109" s="2"/>
      <c r="P109"/>
      <c r="Q109" s="175"/>
      <c r="R109" s="175"/>
    </row>
    <row r="110" spans="1:18" ht="15">
      <c r="A110" s="2"/>
      <c r="B110" s="2"/>
      <c r="C110" s="2"/>
      <c r="D110" s="2"/>
      <c r="E110" s="2"/>
      <c r="F110"/>
      <c r="G110" s="175"/>
      <c r="H110" s="175"/>
      <c r="K110" s="2"/>
      <c r="L110" s="2"/>
      <c r="M110" s="2"/>
      <c r="N110" s="2"/>
      <c r="O110" s="2"/>
      <c r="P110"/>
      <c r="Q110" s="175"/>
      <c r="R110" s="175"/>
    </row>
    <row r="111" spans="1:18" ht="15">
      <c r="A111" s="2"/>
      <c r="B111" s="2"/>
      <c r="C111" s="2"/>
      <c r="D111" s="2"/>
      <c r="E111" s="2"/>
      <c r="F111"/>
      <c r="G111" s="175"/>
      <c r="H111" s="175"/>
      <c r="K111" s="2"/>
      <c r="L111" s="2"/>
      <c r="M111" s="2"/>
      <c r="N111" s="2"/>
      <c r="O111" s="2"/>
      <c r="P111"/>
      <c r="Q111" s="175"/>
      <c r="R111" s="175"/>
    </row>
    <row r="112" spans="1:18" ht="15">
      <c r="A112" s="2"/>
      <c r="B112" s="2"/>
      <c r="C112" s="2"/>
      <c r="D112" s="2"/>
      <c r="E112" s="2"/>
      <c r="F112"/>
      <c r="G112" s="175"/>
      <c r="H112" s="175"/>
      <c r="K112" s="2"/>
      <c r="L112" s="2"/>
      <c r="M112" s="2"/>
      <c r="N112" s="2"/>
      <c r="O112" s="2"/>
      <c r="P112"/>
      <c r="Q112" s="175"/>
      <c r="R112" s="175"/>
    </row>
    <row r="113" spans="1:18" ht="15">
      <c r="A113" s="2"/>
      <c r="B113" s="2"/>
      <c r="C113" s="2"/>
      <c r="D113" s="2"/>
      <c r="E113" s="2"/>
      <c r="F113"/>
      <c r="G113" s="175"/>
      <c r="H113" s="175"/>
      <c r="K113" s="2"/>
      <c r="L113" s="2"/>
      <c r="M113" s="2"/>
      <c r="N113" s="2"/>
      <c r="O113" s="2"/>
      <c r="P113"/>
      <c r="Q113" s="175"/>
      <c r="R113" s="175"/>
    </row>
    <row r="114" spans="1:18" ht="15">
      <c r="A114" s="2"/>
      <c r="B114" s="2"/>
      <c r="C114" s="2"/>
      <c r="D114" s="2"/>
      <c r="E114" s="2"/>
      <c r="F114"/>
      <c r="G114" s="175"/>
      <c r="H114" s="175"/>
      <c r="K114" s="2"/>
      <c r="L114" s="2"/>
      <c r="M114" s="2"/>
      <c r="N114" s="2"/>
      <c r="O114" s="2"/>
      <c r="P114"/>
      <c r="Q114" s="175"/>
      <c r="R114" s="175"/>
    </row>
    <row r="115" spans="1:18" ht="15">
      <c r="A115" s="2"/>
      <c r="B115" s="2"/>
      <c r="C115" s="2"/>
      <c r="D115" s="2"/>
      <c r="E115" s="2"/>
      <c r="F115"/>
      <c r="G115" s="175"/>
      <c r="H115" s="175"/>
      <c r="K115" s="2"/>
      <c r="L115" s="2"/>
      <c r="M115" s="2"/>
      <c r="N115" s="2"/>
      <c r="O115" s="2"/>
      <c r="P115"/>
      <c r="Q115" s="175"/>
      <c r="R115" s="175"/>
    </row>
    <row r="116" spans="1:18" ht="15">
      <c r="A116" s="2"/>
      <c r="B116" s="2"/>
      <c r="C116" s="2"/>
      <c r="D116" s="2"/>
      <c r="E116" s="2"/>
      <c r="F116"/>
      <c r="G116" s="175"/>
      <c r="H116" s="175"/>
      <c r="K116" s="2"/>
      <c r="L116" s="2"/>
      <c r="M116" s="2"/>
      <c r="N116" s="2"/>
      <c r="O116" s="2"/>
      <c r="P116"/>
      <c r="Q116" s="175"/>
      <c r="R116" s="175"/>
    </row>
    <row r="117" spans="1:18" ht="15">
      <c r="A117" s="2"/>
      <c r="B117" s="2"/>
      <c r="C117" s="2"/>
      <c r="D117" s="2"/>
      <c r="E117" s="2"/>
      <c r="F117"/>
      <c r="G117" s="175"/>
      <c r="H117" s="175"/>
      <c r="K117" s="2"/>
      <c r="L117" s="2"/>
      <c r="M117" s="2"/>
      <c r="N117" s="2"/>
      <c r="O117" s="2"/>
      <c r="P117"/>
      <c r="Q117" s="175"/>
      <c r="R117" s="175"/>
    </row>
    <row r="118" spans="1:18" ht="15">
      <c r="A118" s="2"/>
      <c r="B118" s="2"/>
      <c r="C118" s="2"/>
      <c r="D118" s="2"/>
      <c r="E118" s="2"/>
      <c r="F118"/>
      <c r="G118" s="175"/>
      <c r="H118" s="175"/>
      <c r="K118" s="2"/>
      <c r="L118" s="2"/>
      <c r="M118" s="2"/>
      <c r="N118" s="2"/>
      <c r="O118" s="2"/>
      <c r="P118"/>
      <c r="Q118" s="175"/>
      <c r="R118" s="175"/>
    </row>
    <row r="119" spans="1:18" ht="15">
      <c r="A119" s="2"/>
      <c r="B119" s="2"/>
      <c r="C119" s="2"/>
      <c r="D119" s="2"/>
      <c r="E119" s="2"/>
      <c r="F119"/>
      <c r="G119" s="175"/>
      <c r="H119" s="175"/>
      <c r="K119" s="2"/>
      <c r="L119" s="2"/>
      <c r="M119" s="2"/>
      <c r="N119" s="2"/>
      <c r="O119" s="2"/>
      <c r="P119"/>
      <c r="Q119" s="175"/>
      <c r="R119" s="175"/>
    </row>
    <row r="120" spans="1:18" ht="15">
      <c r="A120" s="2"/>
      <c r="B120" s="2"/>
      <c r="C120" s="2"/>
      <c r="D120" s="2"/>
      <c r="E120" s="2"/>
      <c r="F120"/>
      <c r="G120" s="175"/>
      <c r="H120" s="175"/>
      <c r="K120" s="2"/>
      <c r="L120" s="2"/>
      <c r="M120" s="2"/>
      <c r="N120" s="2"/>
      <c r="O120" s="2"/>
      <c r="P120"/>
      <c r="Q120" s="175"/>
      <c r="R120" s="175"/>
    </row>
    <row r="121" spans="1:18" ht="15">
      <c r="A121" s="2"/>
      <c r="B121" s="2"/>
      <c r="C121" s="2"/>
      <c r="D121" s="2"/>
      <c r="E121" s="2"/>
      <c r="F121"/>
      <c r="G121" s="175"/>
      <c r="H121" s="175"/>
      <c r="K121" s="2"/>
      <c r="L121" s="2"/>
      <c r="M121" s="2"/>
      <c r="N121" s="2"/>
      <c r="O121" s="2"/>
      <c r="P121"/>
      <c r="Q121" s="175"/>
      <c r="R121" s="175"/>
    </row>
    <row r="122" spans="1:18" ht="15">
      <c r="A122" s="2"/>
      <c r="B122" s="2"/>
      <c r="C122" s="2"/>
      <c r="D122" s="2"/>
      <c r="E122" s="2"/>
      <c r="F122"/>
      <c r="G122" s="175"/>
      <c r="H122" s="175"/>
      <c r="K122" s="2"/>
      <c r="L122" s="2"/>
      <c r="M122" s="2"/>
      <c r="N122" s="2"/>
      <c r="O122" s="2"/>
      <c r="P122"/>
      <c r="Q122" s="175"/>
      <c r="R122" s="175"/>
    </row>
    <row r="123" spans="1:18" ht="15">
      <c r="A123" s="2"/>
      <c r="B123" s="2"/>
      <c r="C123" s="2"/>
      <c r="D123" s="2"/>
      <c r="E123" s="2"/>
      <c r="F123"/>
      <c r="G123" s="175"/>
      <c r="H123" s="175"/>
      <c r="K123" s="2"/>
      <c r="L123" s="2"/>
      <c r="M123" s="2"/>
      <c r="N123" s="2"/>
      <c r="O123" s="2"/>
      <c r="P123"/>
      <c r="Q123" s="175"/>
      <c r="R123" s="175"/>
    </row>
    <row r="124" spans="1:18" ht="15">
      <c r="A124" s="2"/>
      <c r="B124" s="2"/>
      <c r="C124" s="2"/>
      <c r="D124" s="2"/>
      <c r="E124" s="2"/>
      <c r="F124"/>
      <c r="G124" s="175"/>
      <c r="H124" s="175"/>
      <c r="K124" s="2"/>
      <c r="L124" s="2"/>
      <c r="M124" s="2"/>
      <c r="N124" s="2"/>
      <c r="O124" s="2"/>
      <c r="P124"/>
      <c r="Q124" s="175"/>
      <c r="R124" s="175"/>
    </row>
    <row r="125" spans="1:18" ht="15">
      <c r="A125" s="2"/>
      <c r="B125" s="2"/>
      <c r="C125" s="2"/>
      <c r="D125" s="2"/>
      <c r="E125" s="2"/>
      <c r="F125"/>
      <c r="G125" s="175"/>
      <c r="H125" s="175"/>
      <c r="K125" s="2"/>
      <c r="L125" s="2"/>
      <c r="M125" s="2"/>
      <c r="N125" s="2"/>
      <c r="O125" s="2"/>
      <c r="P125"/>
      <c r="Q125" s="175"/>
      <c r="R125" s="175"/>
    </row>
    <row r="126" spans="1:18" ht="15">
      <c r="A126" s="2"/>
      <c r="B126" s="2"/>
      <c r="C126" s="2"/>
      <c r="D126" s="2"/>
      <c r="E126" s="2"/>
      <c r="F126"/>
      <c r="G126" s="175"/>
      <c r="H126" s="175"/>
      <c r="K126" s="2"/>
      <c r="L126" s="2"/>
      <c r="M126" s="2"/>
      <c r="N126" s="2"/>
      <c r="O126" s="2"/>
      <c r="P126"/>
      <c r="Q126" s="175"/>
      <c r="R126" s="175"/>
    </row>
    <row r="127" spans="1:18" ht="15">
      <c r="A127" s="2"/>
      <c r="B127" s="2"/>
      <c r="C127" s="2"/>
      <c r="D127" s="2"/>
      <c r="E127" s="2"/>
      <c r="F127"/>
      <c r="G127" s="175"/>
      <c r="H127" s="175"/>
      <c r="K127" s="2"/>
      <c r="L127" s="2"/>
      <c r="M127" s="2"/>
      <c r="N127" s="2"/>
      <c r="O127" s="2"/>
      <c r="P127"/>
      <c r="Q127" s="175"/>
      <c r="R127" s="175"/>
    </row>
    <row r="128" spans="1:18" ht="15">
      <c r="A128" s="2"/>
      <c r="B128" s="2"/>
      <c r="C128" s="2"/>
      <c r="D128" s="2"/>
      <c r="E128" s="2"/>
      <c r="F128"/>
      <c r="G128" s="175"/>
      <c r="H128" s="175"/>
      <c r="K128" s="2"/>
      <c r="L128" s="2"/>
      <c r="M128" s="2"/>
      <c r="N128" s="2"/>
      <c r="O128" s="2"/>
      <c r="P128"/>
      <c r="Q128" s="175"/>
      <c r="R128" s="175"/>
    </row>
    <row r="129" spans="1:18" ht="15">
      <c r="A129" s="2"/>
      <c r="B129" s="2"/>
      <c r="C129" s="2"/>
      <c r="D129" s="2"/>
      <c r="E129" s="2"/>
      <c r="F129"/>
      <c r="G129" s="175"/>
      <c r="H129" s="175"/>
      <c r="K129" s="2"/>
      <c r="L129" s="2"/>
      <c r="M129" s="2"/>
      <c r="N129" s="2"/>
      <c r="O129" s="2"/>
      <c r="P129"/>
      <c r="Q129" s="175"/>
      <c r="R129" s="175"/>
    </row>
    <row r="130" spans="1:18" ht="15">
      <c r="A130" s="2"/>
      <c r="B130" s="2"/>
      <c r="C130" s="2"/>
      <c r="D130" s="2"/>
      <c r="E130" s="2"/>
      <c r="F130"/>
      <c r="G130" s="175"/>
      <c r="H130" s="175"/>
      <c r="K130" s="2"/>
      <c r="L130" s="2"/>
      <c r="M130" s="2"/>
      <c r="N130" s="2"/>
      <c r="O130" s="2"/>
      <c r="P130"/>
      <c r="Q130" s="175"/>
      <c r="R130" s="175"/>
    </row>
    <row r="131" spans="1:18" ht="15">
      <c r="A131" s="2"/>
      <c r="B131" s="2"/>
      <c r="C131" s="2"/>
      <c r="D131" s="2"/>
      <c r="E131" s="2"/>
      <c r="F131"/>
      <c r="G131" s="175"/>
      <c r="H131" s="175"/>
      <c r="K131" s="2"/>
      <c r="L131" s="2"/>
      <c r="M131" s="2"/>
      <c r="N131" s="2"/>
      <c r="O131" s="2"/>
      <c r="P131"/>
      <c r="Q131" s="175"/>
      <c r="R131" s="175"/>
    </row>
    <row r="132" spans="1:18" ht="15">
      <c r="A132" s="2"/>
      <c r="B132" s="2"/>
      <c r="C132" s="2"/>
      <c r="D132" s="2"/>
      <c r="E132" s="2"/>
      <c r="F132"/>
      <c r="G132" s="175"/>
      <c r="H132" s="175"/>
      <c r="K132" s="2"/>
      <c r="L132" s="2"/>
      <c r="M132" s="2"/>
      <c r="N132" s="2"/>
      <c r="O132" s="2"/>
      <c r="P132"/>
      <c r="Q132" s="175"/>
      <c r="R132" s="175"/>
    </row>
    <row r="133" spans="1:18" ht="15">
      <c r="A133" s="2"/>
      <c r="B133" s="2"/>
      <c r="C133" s="2"/>
      <c r="D133" s="2"/>
      <c r="E133" s="2"/>
      <c r="F133"/>
      <c r="G133" s="175"/>
      <c r="H133" s="175"/>
      <c r="K133" s="2"/>
      <c r="L133" s="2"/>
      <c r="M133" s="2"/>
      <c r="N133" s="2"/>
      <c r="O133" s="2"/>
      <c r="P133"/>
      <c r="Q133" s="175"/>
      <c r="R133" s="175"/>
    </row>
    <row r="134" spans="1:18" ht="15">
      <c r="A134" s="2"/>
      <c r="B134" s="2"/>
      <c r="C134" s="2"/>
      <c r="D134" s="2"/>
      <c r="E134" s="2"/>
      <c r="F134"/>
      <c r="G134" s="175"/>
      <c r="H134" s="175"/>
      <c r="K134" s="2"/>
      <c r="L134" s="2"/>
      <c r="M134" s="2"/>
      <c r="N134" s="2"/>
      <c r="O134" s="2"/>
      <c r="P134"/>
      <c r="Q134" s="175"/>
      <c r="R134" s="175"/>
    </row>
    <row r="135" spans="1:18" ht="15">
      <c r="A135" s="2"/>
      <c r="B135" s="2"/>
      <c r="C135" s="2"/>
      <c r="D135" s="2"/>
      <c r="E135" s="2"/>
      <c r="F135"/>
      <c r="G135" s="175"/>
      <c r="H135" s="175"/>
      <c r="K135" s="2"/>
      <c r="L135" s="2"/>
      <c r="M135" s="2"/>
      <c r="N135" s="2"/>
      <c r="O135" s="2"/>
      <c r="P135"/>
      <c r="Q135" s="175"/>
      <c r="R135" s="175"/>
    </row>
    <row r="136" spans="1:18" ht="15">
      <c r="A136" s="2"/>
      <c r="B136" s="2"/>
      <c r="C136" s="2"/>
      <c r="D136" s="2"/>
      <c r="E136" s="2"/>
      <c r="F136"/>
      <c r="G136" s="175"/>
      <c r="H136" s="175"/>
      <c r="K136" s="2"/>
      <c r="L136" s="2"/>
      <c r="M136" s="2"/>
      <c r="N136" s="2"/>
      <c r="O136" s="2"/>
      <c r="P136"/>
      <c r="Q136" s="175"/>
      <c r="R136" s="175"/>
    </row>
    <row r="137" spans="1:18" ht="15">
      <c r="A137" s="2"/>
      <c r="B137" s="2"/>
      <c r="C137" s="2"/>
      <c r="D137" s="2"/>
      <c r="E137" s="2"/>
      <c r="F137"/>
      <c r="G137" s="175"/>
      <c r="H137" s="175"/>
      <c r="K137" s="2"/>
      <c r="L137" s="2"/>
      <c r="M137" s="2"/>
      <c r="N137" s="2"/>
      <c r="O137" s="2"/>
      <c r="P137"/>
      <c r="Q137" s="175"/>
      <c r="R137" s="175"/>
    </row>
    <row r="138" spans="1:18" ht="15">
      <c r="A138" s="2"/>
      <c r="B138" s="2"/>
      <c r="C138" s="2"/>
      <c r="D138" s="2"/>
      <c r="E138" s="2"/>
      <c r="F138"/>
      <c r="G138" s="175"/>
      <c r="H138" s="175"/>
      <c r="K138" s="2"/>
      <c r="L138" s="2"/>
      <c r="M138" s="2"/>
      <c r="N138" s="2"/>
      <c r="O138" s="2"/>
      <c r="P138"/>
      <c r="Q138" s="175"/>
      <c r="R138" s="175"/>
    </row>
    <row r="139" spans="1:18" ht="15">
      <c r="A139" s="2"/>
      <c r="B139" s="2"/>
      <c r="C139" s="2"/>
      <c r="D139" s="2"/>
      <c r="E139" s="2"/>
      <c r="F139"/>
      <c r="G139" s="175"/>
      <c r="H139" s="175"/>
      <c r="K139" s="2"/>
      <c r="L139" s="2"/>
      <c r="M139" s="2"/>
      <c r="N139" s="2"/>
      <c r="O139" s="2"/>
      <c r="P139"/>
      <c r="Q139" s="175"/>
      <c r="R139" s="175"/>
    </row>
    <row r="140" spans="1:18" ht="15">
      <c r="A140" s="2"/>
      <c r="B140" s="2"/>
      <c r="C140" s="2"/>
      <c r="D140" s="2"/>
      <c r="E140" s="2"/>
      <c r="F140"/>
      <c r="G140" s="175"/>
      <c r="H140" s="175"/>
      <c r="K140" s="2"/>
      <c r="L140" s="2"/>
      <c r="M140" s="2"/>
      <c r="N140" s="2"/>
      <c r="O140" s="2"/>
      <c r="P140"/>
      <c r="Q140" s="175"/>
      <c r="R140" s="175"/>
    </row>
    <row r="141" spans="1:18" ht="15">
      <c r="A141" s="2"/>
      <c r="B141" s="2"/>
      <c r="C141" s="2"/>
      <c r="D141" s="2"/>
      <c r="E141" s="2"/>
      <c r="F141"/>
      <c r="G141" s="175"/>
      <c r="H141" s="175"/>
      <c r="K141" s="2"/>
      <c r="L141" s="2"/>
      <c r="M141" s="2"/>
      <c r="N141" s="2"/>
      <c r="O141" s="2"/>
      <c r="P141"/>
      <c r="Q141" s="175"/>
      <c r="R141" s="175"/>
    </row>
    <row r="142" spans="1:18" ht="15">
      <c r="A142" s="2"/>
      <c r="B142" s="2"/>
      <c r="C142" s="2"/>
      <c r="D142" s="2"/>
      <c r="E142" s="2"/>
      <c r="F142"/>
      <c r="G142" s="175"/>
      <c r="H142" s="175"/>
      <c r="K142" s="2"/>
      <c r="L142" s="2"/>
      <c r="M142" s="2"/>
      <c r="N142" s="2"/>
      <c r="O142" s="2"/>
      <c r="P142"/>
      <c r="Q142" s="175"/>
      <c r="R142" s="175"/>
    </row>
    <row r="143" spans="1:18" ht="15">
      <c r="A143" s="2"/>
      <c r="B143" s="2"/>
      <c r="C143" s="2"/>
      <c r="D143" s="2"/>
      <c r="E143" s="2"/>
      <c r="F143"/>
      <c r="G143" s="175"/>
      <c r="H143" s="175"/>
      <c r="K143" s="2"/>
      <c r="L143" s="2"/>
      <c r="M143" s="2"/>
      <c r="N143" s="2"/>
      <c r="O143" s="2"/>
      <c r="P143"/>
      <c r="Q143" s="175"/>
      <c r="R143" s="175"/>
    </row>
    <row r="144" spans="1:18" ht="15">
      <c r="A144" s="2"/>
      <c r="B144" s="2"/>
      <c r="C144" s="2"/>
      <c r="D144" s="2"/>
      <c r="E144" s="2"/>
      <c r="F144"/>
      <c r="G144" s="175"/>
      <c r="H144" s="175"/>
      <c r="K144" s="2"/>
      <c r="L144" s="2"/>
      <c r="M144" s="2"/>
      <c r="N144" s="2"/>
      <c r="O144" s="2"/>
      <c r="P144"/>
      <c r="Q144" s="175"/>
      <c r="R144" s="175"/>
    </row>
    <row r="145" spans="1:18" ht="15">
      <c r="A145" s="2"/>
      <c r="B145" s="2"/>
      <c r="C145" s="2"/>
      <c r="D145" s="2"/>
      <c r="E145" s="2"/>
      <c r="F145"/>
      <c r="G145" s="175"/>
      <c r="H145" s="175"/>
      <c r="K145" s="2"/>
      <c r="L145" s="2"/>
      <c r="M145" s="2"/>
      <c r="N145" s="2"/>
      <c r="O145" s="2"/>
      <c r="P145"/>
      <c r="Q145" s="175"/>
      <c r="R145" s="175"/>
    </row>
    <row r="146" spans="1:18" ht="15">
      <c r="A146" s="2"/>
      <c r="B146" s="2"/>
      <c r="C146" s="2"/>
      <c r="D146" s="2"/>
      <c r="E146" s="2"/>
      <c r="F146"/>
      <c r="G146" s="175"/>
      <c r="H146" s="175"/>
      <c r="K146" s="2"/>
      <c r="L146" s="2"/>
      <c r="M146" s="2"/>
      <c r="N146" s="2"/>
      <c r="O146" s="2"/>
      <c r="P146"/>
      <c r="Q146" s="175"/>
      <c r="R146" s="175"/>
    </row>
    <row r="147" spans="1:18" ht="15">
      <c r="A147" s="2"/>
      <c r="B147" s="2"/>
      <c r="C147" s="2"/>
      <c r="D147" s="2"/>
      <c r="E147" s="2"/>
      <c r="F147"/>
      <c r="G147" s="175"/>
      <c r="H147" s="175"/>
      <c r="K147" s="2"/>
      <c r="L147" s="2"/>
      <c r="M147" s="2"/>
      <c r="N147" s="2"/>
      <c r="O147" s="2"/>
      <c r="P147"/>
      <c r="Q147" s="175"/>
      <c r="R147" s="175"/>
    </row>
    <row r="148" spans="1:18" ht="15">
      <c r="A148" s="2"/>
      <c r="B148" s="2"/>
      <c r="C148" s="2"/>
      <c r="D148" s="2"/>
      <c r="E148" s="2"/>
      <c r="F148"/>
      <c r="G148" s="175"/>
      <c r="H148" s="175"/>
      <c r="K148" s="2"/>
      <c r="L148" s="2"/>
      <c r="M148" s="2"/>
      <c r="N148" s="2"/>
      <c r="O148" s="2"/>
      <c r="P148"/>
      <c r="Q148" s="175"/>
      <c r="R148" s="175"/>
    </row>
    <row r="149" spans="1:18" ht="15">
      <c r="A149" s="2"/>
      <c r="B149" s="2"/>
      <c r="C149" s="2"/>
      <c r="D149" s="2"/>
      <c r="E149" s="2"/>
      <c r="F149"/>
      <c r="G149" s="175"/>
      <c r="H149" s="175"/>
      <c r="K149" s="2"/>
      <c r="L149" s="2"/>
      <c r="M149" s="2"/>
      <c r="N149" s="2"/>
      <c r="O149" s="2"/>
      <c r="P149"/>
      <c r="Q149" s="175"/>
      <c r="R149" s="175"/>
    </row>
    <row r="150" spans="1:18" ht="15">
      <c r="A150" s="2"/>
      <c r="B150" s="2"/>
      <c r="C150" s="2"/>
      <c r="D150" s="2"/>
      <c r="E150" s="2"/>
      <c r="F150"/>
      <c r="G150" s="175"/>
      <c r="H150" s="175"/>
      <c r="K150" s="2"/>
      <c r="L150" s="2"/>
      <c r="M150" s="2"/>
      <c r="N150" s="2"/>
      <c r="O150" s="2"/>
      <c r="P150"/>
      <c r="Q150" s="175"/>
      <c r="R150" s="175"/>
    </row>
    <row r="151" spans="1:18" ht="15">
      <c r="A151" s="2"/>
      <c r="B151" s="2"/>
      <c r="C151" s="2"/>
      <c r="D151" s="2"/>
      <c r="E151" s="2"/>
      <c r="F151"/>
      <c r="G151" s="175"/>
      <c r="H151" s="175"/>
      <c r="K151" s="2"/>
      <c r="L151" s="2"/>
      <c r="M151" s="2"/>
      <c r="N151" s="2"/>
      <c r="O151" s="2"/>
      <c r="P151"/>
      <c r="Q151" s="175"/>
      <c r="R151" s="175"/>
    </row>
    <row r="152" spans="1:18" ht="15">
      <c r="A152" s="2"/>
      <c r="B152" s="2"/>
      <c r="C152" s="2"/>
      <c r="D152" s="2"/>
      <c r="E152" s="2"/>
      <c r="F152"/>
      <c r="G152" s="175"/>
      <c r="H152" s="175"/>
      <c r="K152" s="2"/>
      <c r="L152" s="2"/>
      <c r="M152" s="2"/>
      <c r="N152" s="2"/>
      <c r="O152" s="2"/>
      <c r="P152"/>
      <c r="Q152" s="175"/>
      <c r="R152" s="175"/>
    </row>
    <row r="153" spans="1:18" ht="15">
      <c r="A153" s="2"/>
      <c r="B153" s="2"/>
      <c r="C153" s="2"/>
      <c r="D153" s="2"/>
      <c r="E153" s="2"/>
      <c r="F153"/>
      <c r="G153" s="175"/>
      <c r="H153" s="175"/>
      <c r="K153" s="2"/>
      <c r="L153" s="2"/>
      <c r="M153" s="2"/>
      <c r="N153" s="2"/>
      <c r="O153" s="2"/>
      <c r="P153"/>
      <c r="Q153" s="175"/>
      <c r="R153" s="175"/>
    </row>
    <row r="154" spans="1:18" ht="15">
      <c r="A154" s="2"/>
      <c r="B154" s="2"/>
      <c r="C154" s="2"/>
      <c r="D154" s="2"/>
      <c r="E154" s="2"/>
      <c r="F154"/>
      <c r="G154" s="175"/>
      <c r="H154" s="175"/>
      <c r="K154" s="2"/>
      <c r="L154" s="2"/>
      <c r="M154" s="2"/>
      <c r="N154" s="2"/>
      <c r="O154" s="2"/>
      <c r="P154"/>
      <c r="Q154" s="175"/>
      <c r="R154" s="175"/>
    </row>
    <row r="155" spans="1:18" ht="15">
      <c r="A155" s="2"/>
      <c r="B155" s="2"/>
      <c r="C155" s="2"/>
      <c r="D155" s="2"/>
      <c r="E155" s="2"/>
      <c r="F155"/>
      <c r="G155" s="175"/>
      <c r="H155" s="175"/>
      <c r="K155" s="2"/>
      <c r="L155" s="2"/>
      <c r="M155" s="2"/>
      <c r="N155" s="2"/>
      <c r="O155" s="2"/>
      <c r="P155"/>
      <c r="Q155" s="175"/>
      <c r="R155" s="175"/>
    </row>
    <row r="156" spans="1:18" ht="15">
      <c r="A156" s="2"/>
      <c r="B156" s="2"/>
      <c r="C156" s="2"/>
      <c r="D156" s="2"/>
      <c r="E156" s="2"/>
      <c r="F156"/>
      <c r="G156" s="175"/>
      <c r="H156" s="175"/>
      <c r="K156" s="2"/>
      <c r="L156" s="2"/>
      <c r="M156" s="2"/>
      <c r="N156" s="2"/>
      <c r="O156" s="2"/>
      <c r="P156"/>
      <c r="Q156" s="175"/>
      <c r="R156" s="175"/>
    </row>
    <row r="157" spans="1:18" ht="15">
      <c r="A157" s="2"/>
      <c r="B157" s="2"/>
      <c r="C157" s="2"/>
      <c r="D157" s="2"/>
      <c r="E157" s="2"/>
      <c r="F157"/>
      <c r="G157" s="175"/>
      <c r="H157" s="175"/>
      <c r="K157" s="2"/>
      <c r="L157" s="2"/>
      <c r="M157" s="2"/>
      <c r="N157" s="2"/>
      <c r="O157" s="2"/>
      <c r="P157"/>
      <c r="Q157" s="175"/>
      <c r="R157" s="175"/>
    </row>
    <row r="158" spans="1:18" ht="15">
      <c r="A158" s="2"/>
      <c r="B158" s="2"/>
      <c r="C158" s="2"/>
      <c r="D158" s="2"/>
      <c r="E158" s="2"/>
      <c r="F158"/>
      <c r="G158" s="175"/>
      <c r="H158" s="175"/>
      <c r="K158" s="2"/>
      <c r="L158" s="2"/>
      <c r="M158" s="2"/>
      <c r="N158" s="2"/>
      <c r="O158" s="2"/>
      <c r="P158"/>
      <c r="Q158" s="175"/>
      <c r="R158" s="175"/>
    </row>
    <row r="159" spans="1:18" ht="15">
      <c r="A159" s="2"/>
      <c r="B159" s="2"/>
      <c r="C159" s="2"/>
      <c r="D159" s="2"/>
      <c r="E159" s="2"/>
      <c r="F159"/>
      <c r="G159" s="175"/>
      <c r="H159" s="175"/>
      <c r="K159" s="2"/>
      <c r="L159" s="2"/>
      <c r="M159" s="2"/>
      <c r="N159" s="2"/>
      <c r="O159" s="2"/>
      <c r="P159"/>
      <c r="Q159" s="175"/>
      <c r="R159" s="175"/>
    </row>
    <row r="160" spans="1:18" ht="15">
      <c r="A160" s="2"/>
      <c r="B160" s="2"/>
      <c r="C160" s="2"/>
      <c r="D160" s="2"/>
      <c r="E160" s="2"/>
      <c r="F160"/>
      <c r="G160" s="175"/>
      <c r="H160" s="175"/>
      <c r="K160" s="2"/>
      <c r="L160" s="2"/>
      <c r="M160" s="2"/>
      <c r="N160" s="2"/>
      <c r="O160" s="2"/>
      <c r="P160"/>
      <c r="Q160" s="175"/>
      <c r="R160" s="175"/>
    </row>
    <row r="161" spans="1:18" ht="15">
      <c r="A161" s="2"/>
      <c r="B161" s="2"/>
      <c r="C161" s="2"/>
      <c r="D161" s="2"/>
      <c r="E161" s="2"/>
      <c r="F161"/>
      <c r="G161" s="175"/>
      <c r="H161" s="175"/>
      <c r="K161" s="2"/>
      <c r="L161" s="2"/>
      <c r="M161" s="2"/>
      <c r="N161" s="2"/>
      <c r="O161" s="2"/>
      <c r="P161"/>
      <c r="Q161" s="175"/>
      <c r="R161" s="175"/>
    </row>
    <row r="162" spans="1:18" ht="15">
      <c r="A162" s="2"/>
      <c r="B162" s="2"/>
      <c r="C162" s="2"/>
      <c r="D162" s="2"/>
      <c r="E162" s="2"/>
      <c r="F162"/>
      <c r="G162" s="175"/>
      <c r="H162" s="175"/>
      <c r="K162" s="2"/>
      <c r="L162" s="2"/>
      <c r="M162" s="2"/>
      <c r="N162" s="2"/>
      <c r="O162" s="2"/>
      <c r="P162"/>
      <c r="Q162" s="175"/>
      <c r="R162" s="175"/>
    </row>
    <row r="163" spans="1:18" ht="15">
      <c r="A163" s="2"/>
      <c r="B163" s="2"/>
      <c r="C163" s="2"/>
      <c r="D163" s="2"/>
      <c r="E163" s="2"/>
      <c r="F163"/>
      <c r="G163" s="175"/>
      <c r="H163" s="175"/>
      <c r="K163" s="2"/>
      <c r="L163" s="2"/>
      <c r="M163" s="2"/>
      <c r="N163" s="2"/>
      <c r="O163" s="2"/>
      <c r="P163"/>
      <c r="Q163" s="175"/>
      <c r="R163" s="175"/>
    </row>
    <row r="164" spans="1:18" ht="15">
      <c r="A164" s="2"/>
      <c r="B164" s="2"/>
      <c r="C164" s="2"/>
      <c r="D164" s="2"/>
      <c r="E164" s="2"/>
      <c r="F164"/>
      <c r="G164" s="175"/>
      <c r="H164" s="175"/>
      <c r="K164" s="2"/>
      <c r="L164" s="2"/>
      <c r="M164" s="2"/>
      <c r="N164" s="2"/>
      <c r="O164" s="2"/>
      <c r="P164"/>
      <c r="Q164" s="175"/>
      <c r="R164" s="175"/>
    </row>
    <row r="165" spans="1:18" ht="15">
      <c r="A165" s="2"/>
      <c r="B165" s="2"/>
      <c r="C165" s="2"/>
      <c r="D165" s="2"/>
      <c r="E165" s="2"/>
      <c r="F165"/>
      <c r="G165" s="175"/>
      <c r="H165" s="175"/>
      <c r="K165" s="2"/>
      <c r="L165" s="2"/>
      <c r="M165" s="2"/>
      <c r="N165" s="2"/>
      <c r="O165" s="2"/>
      <c r="P165"/>
      <c r="Q165" s="175"/>
      <c r="R165" s="175"/>
    </row>
    <row r="166" spans="1:18" ht="15">
      <c r="A166" s="2"/>
      <c r="B166" s="2"/>
      <c r="C166" s="2"/>
      <c r="D166" s="2"/>
      <c r="E166" s="2"/>
      <c r="F166"/>
      <c r="G166" s="175"/>
      <c r="H166" s="175"/>
      <c r="K166" s="2"/>
      <c r="L166" s="2"/>
      <c r="M166" s="2"/>
      <c r="N166" s="2"/>
      <c r="O166" s="2"/>
      <c r="P166"/>
      <c r="Q166" s="175"/>
      <c r="R166" s="175"/>
    </row>
    <row r="167" spans="1:18" ht="15">
      <c r="A167" s="2"/>
      <c r="B167" s="2"/>
      <c r="C167" s="2"/>
      <c r="D167" s="2"/>
      <c r="E167" s="2"/>
      <c r="F167"/>
      <c r="G167" s="175"/>
      <c r="H167" s="175"/>
      <c r="K167" s="2"/>
      <c r="L167" s="2"/>
      <c r="M167" s="2"/>
      <c r="N167" s="2"/>
      <c r="O167" s="2"/>
      <c r="P167"/>
      <c r="Q167" s="175"/>
      <c r="R167" s="175"/>
    </row>
    <row r="168" spans="1:18" ht="15">
      <c r="A168" s="2"/>
      <c r="B168" s="2"/>
      <c r="C168" s="2"/>
      <c r="D168" s="2"/>
      <c r="E168" s="2"/>
      <c r="F168"/>
      <c r="G168" s="175"/>
      <c r="H168" s="175"/>
      <c r="K168" s="2"/>
      <c r="L168" s="2"/>
      <c r="M168" s="2"/>
      <c r="N168" s="2"/>
      <c r="O168" s="2"/>
      <c r="P168"/>
      <c r="Q168" s="175"/>
      <c r="R168" s="175"/>
    </row>
    <row r="169" spans="1:18" ht="15">
      <c r="A169" s="2"/>
      <c r="B169" s="2"/>
      <c r="C169" s="2"/>
      <c r="D169" s="2"/>
      <c r="E169" s="2"/>
      <c r="F169"/>
      <c r="G169" s="175"/>
      <c r="H169" s="175"/>
      <c r="K169" s="2"/>
      <c r="L169" s="2"/>
      <c r="M169" s="2"/>
      <c r="N169" s="2"/>
      <c r="O169" s="2"/>
      <c r="P169"/>
      <c r="Q169" s="175"/>
      <c r="R169" s="175"/>
    </row>
    <row r="170" spans="1:18" ht="15">
      <c r="A170" s="2"/>
      <c r="B170" s="2"/>
      <c r="C170" s="2"/>
      <c r="D170" s="2"/>
      <c r="E170" s="2"/>
      <c r="F170"/>
      <c r="G170" s="175"/>
      <c r="H170" s="175"/>
      <c r="K170" s="2"/>
      <c r="L170" s="2"/>
      <c r="M170" s="2"/>
      <c r="N170" s="2"/>
      <c r="O170" s="2"/>
      <c r="P170"/>
      <c r="Q170" s="175"/>
      <c r="R170" s="175"/>
    </row>
    <row r="171" spans="1:18" ht="15">
      <c r="A171" s="2"/>
      <c r="B171" s="2"/>
      <c r="C171" s="2"/>
      <c r="D171" s="2"/>
      <c r="E171" s="2"/>
      <c r="F171"/>
      <c r="G171" s="175"/>
      <c r="H171" s="175"/>
      <c r="K171" s="2"/>
      <c r="L171" s="2"/>
      <c r="M171" s="2"/>
      <c r="N171" s="2"/>
      <c r="O171" s="2"/>
      <c r="P171"/>
      <c r="Q171" s="175"/>
      <c r="R171" s="175"/>
    </row>
    <row r="172" spans="1:18" ht="15">
      <c r="A172" s="2"/>
      <c r="B172" s="2"/>
      <c r="C172" s="2"/>
      <c r="D172" s="2"/>
      <c r="E172" s="2"/>
      <c r="F172"/>
      <c r="G172" s="175"/>
      <c r="H172" s="175"/>
      <c r="K172" s="2"/>
      <c r="L172" s="2"/>
      <c r="M172" s="2"/>
      <c r="N172" s="2"/>
      <c r="O172" s="2"/>
      <c r="P172"/>
      <c r="Q172" s="175"/>
      <c r="R172" s="175"/>
    </row>
    <row r="173" spans="1:18" ht="15">
      <c r="A173" s="2"/>
      <c r="B173" s="2"/>
      <c r="C173" s="2"/>
      <c r="D173" s="2"/>
      <c r="E173" s="2"/>
      <c r="F173"/>
      <c r="G173" s="175"/>
      <c r="H173" s="175"/>
      <c r="K173" s="2"/>
      <c r="L173" s="2"/>
      <c r="M173" s="2"/>
      <c r="N173" s="2"/>
      <c r="O173" s="2"/>
      <c r="P173"/>
      <c r="Q173" s="175"/>
      <c r="R173" s="175"/>
    </row>
    <row r="174" spans="1:18" ht="15">
      <c r="A174" s="2"/>
      <c r="B174" s="2"/>
      <c r="C174" s="2"/>
      <c r="D174" s="2"/>
      <c r="E174" s="2"/>
      <c r="F174"/>
      <c r="G174" s="175"/>
      <c r="H174" s="175"/>
      <c r="K174" s="2"/>
      <c r="L174" s="2"/>
      <c r="M174" s="2"/>
      <c r="N174" s="2"/>
      <c r="O174" s="2"/>
      <c r="P174"/>
      <c r="Q174" s="175"/>
      <c r="R174" s="175"/>
    </row>
    <row r="175" spans="1:18" ht="15">
      <c r="A175" s="2"/>
      <c r="B175" s="2"/>
      <c r="C175" s="2"/>
      <c r="D175" s="2"/>
      <c r="E175" s="2"/>
      <c r="F175"/>
      <c r="G175" s="175"/>
      <c r="H175" s="175"/>
      <c r="K175" s="2"/>
      <c r="L175" s="2"/>
      <c r="M175" s="2"/>
      <c r="N175" s="2"/>
      <c r="O175" s="2"/>
      <c r="P175"/>
      <c r="Q175" s="175"/>
      <c r="R175" s="175"/>
    </row>
    <row r="176" spans="1:18" ht="15">
      <c r="A176" s="2"/>
      <c r="B176" s="2"/>
      <c r="C176" s="2"/>
      <c r="D176" s="2"/>
      <c r="E176" s="2"/>
      <c r="F176"/>
      <c r="G176" s="175"/>
      <c r="H176" s="175"/>
      <c r="K176" s="2"/>
      <c r="L176" s="2"/>
      <c r="M176" s="2"/>
      <c r="N176" s="2"/>
      <c r="O176" s="2"/>
      <c r="P176"/>
      <c r="Q176" s="175"/>
      <c r="R176" s="175"/>
    </row>
    <row r="177" spans="1:18" ht="15">
      <c r="A177" s="2"/>
      <c r="B177" s="2"/>
      <c r="C177" s="2"/>
      <c r="D177" s="2"/>
      <c r="E177" s="2"/>
      <c r="F177"/>
      <c r="G177" s="175"/>
      <c r="H177" s="175"/>
      <c r="K177" s="2"/>
      <c r="L177" s="2"/>
      <c r="M177" s="2"/>
      <c r="N177" s="2"/>
      <c r="O177" s="2"/>
      <c r="P177"/>
      <c r="Q177" s="175"/>
      <c r="R177" s="175"/>
    </row>
    <row r="178" spans="1:18" ht="15">
      <c r="A178" s="2"/>
      <c r="B178" s="2"/>
      <c r="C178" s="2"/>
      <c r="D178" s="2"/>
      <c r="E178" s="2"/>
      <c r="F178"/>
      <c r="G178" s="175"/>
      <c r="H178" s="175"/>
      <c r="K178" s="2"/>
      <c r="L178" s="2"/>
      <c r="M178" s="2"/>
      <c r="N178" s="2"/>
      <c r="O178" s="2"/>
      <c r="P178"/>
      <c r="Q178" s="175"/>
      <c r="R178" s="175"/>
    </row>
    <row r="179" spans="1:18" ht="15">
      <c r="A179" s="2"/>
      <c r="B179" s="2"/>
      <c r="C179" s="2"/>
      <c r="D179" s="2"/>
      <c r="E179" s="2"/>
      <c r="F179"/>
      <c r="G179" s="175"/>
      <c r="H179" s="175"/>
      <c r="K179" s="2"/>
      <c r="L179" s="2"/>
      <c r="M179" s="2"/>
      <c r="N179" s="2"/>
      <c r="O179" s="2"/>
      <c r="P179"/>
      <c r="Q179" s="175"/>
      <c r="R179" s="175"/>
    </row>
    <row r="180" spans="1:18" ht="15">
      <c r="A180" s="2"/>
      <c r="B180" s="2"/>
      <c r="C180" s="2"/>
      <c r="D180" s="2"/>
      <c r="E180" s="2"/>
      <c r="F180"/>
      <c r="G180" s="175"/>
      <c r="H180" s="175"/>
      <c r="K180" s="2"/>
      <c r="L180" s="2"/>
      <c r="M180" s="2"/>
      <c r="N180" s="2"/>
      <c r="O180" s="2"/>
      <c r="P180"/>
      <c r="Q180" s="175"/>
      <c r="R180" s="175"/>
    </row>
    <row r="181" spans="1:18" ht="15">
      <c r="A181" s="2"/>
      <c r="B181" s="2"/>
      <c r="C181" s="2"/>
      <c r="D181" s="2"/>
      <c r="E181" s="2"/>
      <c r="F181"/>
      <c r="G181" s="175"/>
      <c r="H181" s="175"/>
      <c r="K181" s="2"/>
      <c r="L181" s="2"/>
      <c r="M181" s="2"/>
      <c r="N181" s="2"/>
      <c r="O181" s="2"/>
      <c r="P181"/>
      <c r="Q181" s="175"/>
      <c r="R181" s="175"/>
    </row>
    <row r="182" spans="1:18" ht="15">
      <c r="A182" s="2"/>
      <c r="B182" s="2"/>
      <c r="C182" s="2"/>
      <c r="D182" s="2"/>
      <c r="E182" s="2"/>
      <c r="F182"/>
      <c r="G182" s="175"/>
      <c r="H182" s="175"/>
      <c r="K182" s="2"/>
      <c r="L182" s="2"/>
      <c r="M182" s="2"/>
      <c r="N182" s="2"/>
      <c r="O182" s="2"/>
      <c r="P182"/>
      <c r="Q182" s="175"/>
      <c r="R182" s="175"/>
    </row>
    <row r="183" spans="1:18" ht="15">
      <c r="A183" s="2"/>
      <c r="B183" s="2"/>
      <c r="C183" s="2"/>
      <c r="D183" s="2"/>
      <c r="E183" s="2"/>
      <c r="F183"/>
      <c r="G183" s="175"/>
      <c r="H183" s="175"/>
      <c r="K183" s="2"/>
      <c r="L183" s="2"/>
      <c r="M183" s="2"/>
      <c r="N183" s="2"/>
      <c r="O183" s="2"/>
      <c r="P183"/>
      <c r="Q183" s="175"/>
      <c r="R183" s="175"/>
    </row>
    <row r="184" spans="1:18" ht="15">
      <c r="A184" s="2"/>
      <c r="B184" s="2"/>
      <c r="C184" s="2"/>
      <c r="D184" s="2"/>
      <c r="E184" s="2"/>
      <c r="F184"/>
      <c r="G184" s="175"/>
      <c r="H184" s="175"/>
      <c r="K184" s="2"/>
      <c r="L184" s="2"/>
      <c r="M184" s="2"/>
      <c r="N184" s="2"/>
      <c r="O184" s="2"/>
      <c r="P184"/>
      <c r="Q184" s="175"/>
      <c r="R184" s="175"/>
    </row>
    <row r="185" spans="1:18" ht="15">
      <c r="A185" s="2"/>
      <c r="B185" s="2"/>
      <c r="C185" s="2"/>
      <c r="D185" s="2"/>
      <c r="E185" s="2"/>
      <c r="F185"/>
      <c r="G185" s="175"/>
      <c r="H185" s="175"/>
      <c r="K185" s="2"/>
      <c r="L185" s="2"/>
      <c r="M185" s="2"/>
      <c r="N185" s="2"/>
      <c r="O185" s="2"/>
      <c r="P185"/>
      <c r="Q185" s="175"/>
      <c r="R185" s="175"/>
    </row>
    <row r="186" spans="1:18" ht="15">
      <c r="A186" s="2"/>
      <c r="B186" s="2"/>
      <c r="C186" s="2"/>
      <c r="D186" s="2"/>
      <c r="E186" s="2"/>
      <c r="F186"/>
      <c r="G186" s="175"/>
      <c r="H186" s="175"/>
      <c r="K186" s="2"/>
      <c r="L186" s="2"/>
      <c r="M186" s="2"/>
      <c r="N186" s="2"/>
      <c r="O186" s="2"/>
      <c r="P186"/>
      <c r="Q186" s="175"/>
      <c r="R186" s="175"/>
    </row>
    <row r="187" spans="1:18" ht="15">
      <c r="A187" s="2"/>
      <c r="B187" s="2"/>
      <c r="C187" s="2"/>
      <c r="D187" s="2"/>
      <c r="E187" s="2"/>
      <c r="F187"/>
      <c r="G187" s="175"/>
      <c r="H187" s="175"/>
      <c r="K187" s="2"/>
      <c r="L187" s="2"/>
      <c r="M187" s="2"/>
      <c r="N187" s="2"/>
      <c r="O187" s="2"/>
      <c r="P187"/>
      <c r="Q187" s="175"/>
      <c r="R187" s="175"/>
    </row>
    <row r="188" spans="1:18" ht="15">
      <c r="A188" s="2"/>
      <c r="B188" s="2"/>
      <c r="C188" s="2"/>
      <c r="D188" s="2"/>
      <c r="E188" s="2"/>
      <c r="F188"/>
      <c r="G188" s="175"/>
      <c r="H188" s="175"/>
      <c r="K188" s="2"/>
      <c r="L188" s="2"/>
      <c r="M188" s="2"/>
      <c r="N188" s="2"/>
      <c r="O188" s="2"/>
      <c r="P188"/>
      <c r="Q188" s="175"/>
      <c r="R188" s="175"/>
    </row>
    <row r="189" spans="1:18" ht="15">
      <c r="A189" s="2"/>
      <c r="B189" s="2"/>
      <c r="C189" s="2"/>
      <c r="D189" s="2"/>
      <c r="E189" s="2"/>
      <c r="F189"/>
      <c r="G189" s="175"/>
      <c r="H189" s="175"/>
      <c r="K189" s="2"/>
      <c r="L189" s="2"/>
      <c r="M189" s="2"/>
      <c r="N189" s="2"/>
      <c r="O189" s="2"/>
      <c r="P189"/>
      <c r="Q189" s="175"/>
      <c r="R189" s="175"/>
    </row>
    <row r="190" spans="1:18" ht="15">
      <c r="A190" s="2"/>
      <c r="B190" s="2"/>
      <c r="C190" s="2"/>
      <c r="D190" s="2"/>
      <c r="E190" s="2"/>
      <c r="F190"/>
      <c r="G190" s="175"/>
      <c r="H190" s="175"/>
      <c r="K190" s="2"/>
      <c r="L190" s="2"/>
      <c r="M190" s="2"/>
      <c r="N190" s="2"/>
      <c r="O190" s="2"/>
      <c r="P190"/>
      <c r="Q190" s="175"/>
      <c r="R190" s="175"/>
    </row>
    <row r="191" spans="1:18" ht="15">
      <c r="A191" s="2"/>
      <c r="B191" s="2"/>
      <c r="C191" s="2"/>
      <c r="D191" s="2"/>
      <c r="E191" s="2"/>
      <c r="F191"/>
      <c r="G191" s="175"/>
      <c r="H191" s="175"/>
      <c r="K191" s="2"/>
      <c r="L191" s="2"/>
      <c r="M191" s="2"/>
      <c r="N191" s="2"/>
      <c r="O191" s="2"/>
      <c r="P191"/>
      <c r="Q191" s="175"/>
      <c r="R191" s="175"/>
    </row>
    <row r="192" spans="1:18" ht="15">
      <c r="A192" s="2"/>
      <c r="B192" s="2"/>
      <c r="C192" s="2"/>
      <c r="D192" s="2"/>
      <c r="E192" s="2"/>
      <c r="F192"/>
      <c r="G192" s="175"/>
      <c r="H192" s="175"/>
      <c r="K192" s="2"/>
      <c r="L192" s="2"/>
      <c r="M192" s="2"/>
      <c r="N192" s="2"/>
      <c r="O192" s="2"/>
      <c r="P192"/>
      <c r="Q192" s="175"/>
      <c r="R192" s="175"/>
    </row>
    <row r="193" spans="1:18" ht="15">
      <c r="A193" s="2"/>
      <c r="B193" s="2"/>
      <c r="C193" s="2"/>
      <c r="D193" s="2"/>
      <c r="E193" s="2"/>
      <c r="F193"/>
      <c r="G193" s="175"/>
      <c r="H193" s="175"/>
      <c r="K193" s="2"/>
      <c r="L193" s="2"/>
      <c r="M193" s="2"/>
      <c r="N193" s="2"/>
      <c r="O193" s="2"/>
      <c r="P193"/>
      <c r="Q193" s="175"/>
      <c r="R193" s="175"/>
    </row>
    <row r="194" spans="1:18" ht="15">
      <c r="A194" s="2"/>
      <c r="B194" s="2"/>
      <c r="C194" s="2"/>
      <c r="D194" s="2"/>
      <c r="E194" s="2"/>
      <c r="F194"/>
      <c r="G194" s="175"/>
      <c r="H194" s="175"/>
      <c r="K194" s="2"/>
      <c r="L194" s="2"/>
      <c r="M194" s="2"/>
      <c r="N194" s="2"/>
      <c r="O194" s="2"/>
      <c r="P194"/>
      <c r="Q194" s="175"/>
      <c r="R194" s="175"/>
    </row>
    <row r="195" spans="1:18" ht="15">
      <c r="A195" s="2"/>
      <c r="B195" s="2"/>
      <c r="C195" s="2"/>
      <c r="D195" s="2"/>
      <c r="E195" s="2"/>
      <c r="F195"/>
      <c r="G195" s="175"/>
      <c r="H195" s="175"/>
      <c r="K195" s="2"/>
      <c r="L195" s="2"/>
      <c r="M195" s="2"/>
      <c r="N195" s="2"/>
      <c r="O195" s="2"/>
      <c r="P195"/>
      <c r="Q195" s="175"/>
      <c r="R195" s="175"/>
    </row>
    <row r="196" spans="1:18" ht="15">
      <c r="A196" s="2"/>
      <c r="B196" s="2"/>
      <c r="C196" s="2"/>
      <c r="D196" s="2"/>
      <c r="E196" s="2"/>
      <c r="F196"/>
      <c r="G196" s="175"/>
      <c r="H196" s="175"/>
      <c r="K196" s="2"/>
      <c r="L196" s="2"/>
      <c r="M196" s="2"/>
      <c r="N196" s="2"/>
      <c r="O196" s="2"/>
      <c r="P196"/>
      <c r="Q196" s="175"/>
      <c r="R196" s="175"/>
    </row>
    <row r="197" spans="1:18" ht="15">
      <c r="A197" s="2"/>
      <c r="B197" s="2"/>
      <c r="C197" s="2"/>
      <c r="D197" s="2"/>
      <c r="E197" s="2"/>
      <c r="F197"/>
      <c r="G197" s="175"/>
      <c r="H197" s="175"/>
      <c r="K197" s="2"/>
      <c r="L197" s="2"/>
      <c r="M197" s="2"/>
      <c r="N197" s="2"/>
      <c r="O197" s="2"/>
      <c r="P197"/>
      <c r="Q197" s="175"/>
      <c r="R197" s="175"/>
    </row>
    <row r="198" spans="1:18" ht="15">
      <c r="A198" s="2"/>
      <c r="B198" s="2"/>
      <c r="C198" s="2"/>
      <c r="D198" s="2"/>
      <c r="E198" s="2"/>
      <c r="F198"/>
      <c r="G198" s="175"/>
      <c r="H198" s="175"/>
      <c r="K198" s="2"/>
      <c r="L198" s="2"/>
      <c r="M198" s="2"/>
      <c r="N198" s="2"/>
      <c r="O198" s="2"/>
      <c r="P198"/>
      <c r="Q198" s="175"/>
      <c r="R198" s="175"/>
    </row>
    <row r="199" spans="1:18" ht="15">
      <c r="A199" s="2"/>
      <c r="B199" s="2"/>
      <c r="C199" s="2"/>
      <c r="D199" s="2"/>
      <c r="E199" s="2"/>
      <c r="F199"/>
      <c r="G199" s="175"/>
      <c r="H199" s="175"/>
      <c r="K199" s="2"/>
      <c r="L199" s="2"/>
      <c r="M199" s="2"/>
      <c r="N199" s="2"/>
      <c r="O199" s="2"/>
      <c r="P199"/>
      <c r="Q199" s="175"/>
      <c r="R199" s="175"/>
    </row>
    <row r="200" spans="1:18" ht="15">
      <c r="A200" s="2"/>
      <c r="B200" s="2"/>
      <c r="C200" s="2"/>
      <c r="D200" s="2"/>
      <c r="E200" s="2"/>
      <c r="F200"/>
      <c r="G200" s="175"/>
      <c r="H200" s="175"/>
      <c r="K200" s="2"/>
      <c r="L200" s="2"/>
      <c r="M200" s="2"/>
      <c r="N200" s="2"/>
      <c r="O200" s="2"/>
      <c r="P200"/>
      <c r="Q200" s="175"/>
      <c r="R200" s="175"/>
    </row>
    <row r="201" spans="1:18" ht="15">
      <c r="A201" s="2"/>
      <c r="B201" s="2"/>
      <c r="C201" s="2"/>
      <c r="D201" s="2"/>
      <c r="E201" s="2"/>
      <c r="F201"/>
      <c r="G201" s="175"/>
      <c r="H201" s="175"/>
      <c r="K201" s="2"/>
      <c r="L201" s="2"/>
      <c r="M201" s="2"/>
      <c r="N201" s="2"/>
      <c r="O201" s="2"/>
      <c r="P201"/>
      <c r="Q201" s="175"/>
      <c r="R201" s="175"/>
    </row>
    <row r="202" spans="1:18" ht="15">
      <c r="A202" s="2"/>
      <c r="B202" s="2"/>
      <c r="C202" s="2"/>
      <c r="D202" s="2"/>
      <c r="E202" s="2"/>
      <c r="F202"/>
      <c r="G202" s="175"/>
      <c r="H202" s="175"/>
      <c r="K202" s="2"/>
      <c r="L202" s="2"/>
      <c r="M202" s="2"/>
      <c r="N202" s="2"/>
      <c r="O202" s="2"/>
      <c r="P202"/>
      <c r="Q202" s="175"/>
      <c r="R202" s="175"/>
    </row>
    <row r="203" spans="1:18" ht="15">
      <c r="A203" s="2"/>
      <c r="B203" s="2"/>
      <c r="C203" s="2"/>
      <c r="D203" s="2"/>
      <c r="E203" s="2"/>
      <c r="F203"/>
      <c r="G203" s="175"/>
      <c r="H203" s="175"/>
      <c r="K203" s="2"/>
      <c r="L203" s="2"/>
      <c r="M203" s="2"/>
      <c r="N203" s="2"/>
      <c r="O203" s="2"/>
      <c r="P203"/>
      <c r="Q203" s="175"/>
      <c r="R203" s="175"/>
    </row>
    <row r="204" spans="1:18" ht="15">
      <c r="A204" s="2"/>
      <c r="B204" s="2"/>
      <c r="C204" s="2"/>
      <c r="D204" s="2"/>
      <c r="E204" s="2"/>
      <c r="F204"/>
      <c r="G204" s="175"/>
      <c r="H204" s="175"/>
      <c r="K204" s="2"/>
      <c r="L204" s="2"/>
      <c r="M204" s="2"/>
      <c r="N204" s="2"/>
      <c r="O204" s="2"/>
      <c r="P204"/>
      <c r="Q204" s="175"/>
      <c r="R204" s="175"/>
    </row>
    <row r="205" spans="1:18" ht="15">
      <c r="A205" s="2"/>
      <c r="B205" s="2"/>
      <c r="C205" s="2"/>
      <c r="D205" s="2"/>
      <c r="E205" s="2"/>
      <c r="F205"/>
      <c r="G205" s="175"/>
      <c r="H205" s="175"/>
      <c r="K205" s="2"/>
      <c r="L205" s="2"/>
      <c r="M205" s="2"/>
      <c r="N205" s="2"/>
      <c r="O205" s="2"/>
      <c r="P205"/>
      <c r="Q205" s="175"/>
      <c r="R205" s="175"/>
    </row>
    <row r="206" spans="1:18" ht="15">
      <c r="A206" s="2"/>
      <c r="B206" s="2"/>
      <c r="C206" s="2"/>
      <c r="D206" s="2"/>
      <c r="E206" s="2"/>
      <c r="F206"/>
      <c r="G206" s="175"/>
      <c r="H206" s="175"/>
      <c r="K206" s="2"/>
      <c r="L206" s="2"/>
      <c r="M206" s="2"/>
      <c r="N206" s="2"/>
      <c r="O206" s="2"/>
      <c r="P206"/>
      <c r="Q206" s="175"/>
      <c r="R206" s="175"/>
    </row>
    <row r="207" spans="1:18" ht="15">
      <c r="A207" s="2"/>
      <c r="B207" s="2"/>
      <c r="C207" s="2"/>
      <c r="D207" s="2"/>
      <c r="E207" s="2"/>
      <c r="F207"/>
      <c r="G207" s="175"/>
      <c r="H207" s="175"/>
      <c r="K207" s="2"/>
      <c r="L207" s="2"/>
      <c r="M207" s="2"/>
      <c r="N207" s="2"/>
      <c r="O207" s="2"/>
      <c r="P207"/>
      <c r="Q207" s="175"/>
      <c r="R207" s="175"/>
    </row>
    <row r="208" spans="1:18" ht="15">
      <c r="A208" s="2"/>
      <c r="B208" s="2"/>
      <c r="C208" s="2"/>
      <c r="D208" s="2"/>
      <c r="E208" s="2"/>
      <c r="F208"/>
      <c r="G208" s="175"/>
      <c r="H208" s="175"/>
      <c r="K208" s="2"/>
      <c r="L208" s="2"/>
      <c r="M208" s="2"/>
      <c r="N208" s="2"/>
      <c r="O208" s="2"/>
      <c r="P208"/>
      <c r="Q208" s="175"/>
      <c r="R208" s="175"/>
    </row>
    <row r="209" spans="1:18" ht="15">
      <c r="A209" s="2"/>
      <c r="B209" s="2"/>
      <c r="C209" s="2"/>
      <c r="D209" s="2"/>
      <c r="E209" s="2"/>
      <c r="F209"/>
      <c r="G209" s="175"/>
      <c r="H209" s="175"/>
      <c r="K209" s="2"/>
      <c r="L209" s="2"/>
      <c r="M209" s="2"/>
      <c r="N209" s="2"/>
      <c r="O209" s="2"/>
      <c r="P209"/>
      <c r="Q209" s="175"/>
      <c r="R209" s="175"/>
    </row>
    <row r="210" spans="1:18" ht="15">
      <c r="A210" s="2"/>
      <c r="B210" s="2"/>
      <c r="C210" s="2"/>
      <c r="D210" s="2"/>
      <c r="E210" s="2"/>
      <c r="F210"/>
      <c r="G210" s="175"/>
      <c r="H210" s="175"/>
      <c r="K210" s="2"/>
      <c r="L210" s="2"/>
      <c r="M210" s="2"/>
      <c r="N210" s="2"/>
      <c r="O210" s="2"/>
      <c r="P210"/>
      <c r="Q210" s="175"/>
      <c r="R210" s="175"/>
    </row>
    <row r="211" spans="1:18" ht="15">
      <c r="A211" s="2"/>
      <c r="B211" s="2"/>
      <c r="C211" s="2"/>
      <c r="D211" s="2"/>
      <c r="E211" s="2"/>
      <c r="F211"/>
      <c r="G211" s="175"/>
      <c r="H211" s="175"/>
      <c r="K211" s="2"/>
      <c r="L211" s="2"/>
      <c r="M211" s="2"/>
      <c r="N211" s="2"/>
      <c r="O211" s="2"/>
      <c r="P211"/>
      <c r="Q211" s="175"/>
      <c r="R211" s="175"/>
    </row>
    <row r="212" spans="1:18" ht="15">
      <c r="A212" s="2"/>
      <c r="B212" s="2"/>
      <c r="C212" s="2"/>
      <c r="D212" s="2"/>
      <c r="E212" s="2"/>
      <c r="F212"/>
      <c r="G212" s="175"/>
      <c r="H212" s="175"/>
      <c r="K212" s="2"/>
      <c r="L212" s="2"/>
      <c r="M212" s="2"/>
      <c r="N212" s="2"/>
      <c r="O212" s="2"/>
      <c r="P212"/>
      <c r="Q212" s="175"/>
      <c r="R212" s="175"/>
    </row>
    <row r="213" spans="1:18" ht="15">
      <c r="A213" s="2"/>
      <c r="B213" s="2"/>
      <c r="C213" s="2"/>
      <c r="D213" s="2"/>
      <c r="E213" s="2"/>
      <c r="F213"/>
      <c r="G213" s="175"/>
      <c r="H213" s="175"/>
      <c r="K213" s="2"/>
      <c r="L213" s="2"/>
      <c r="M213" s="2"/>
      <c r="N213" s="2"/>
      <c r="O213" s="2"/>
      <c r="P213"/>
      <c r="Q213" s="175"/>
      <c r="R213" s="175"/>
    </row>
    <row r="214" spans="1:18" ht="15">
      <c r="A214" s="2"/>
      <c r="B214" s="2"/>
      <c r="C214" s="2"/>
      <c r="D214" s="2"/>
      <c r="E214" s="2"/>
      <c r="F214"/>
      <c r="G214" s="175"/>
      <c r="H214" s="175"/>
      <c r="K214" s="2"/>
      <c r="L214" s="2"/>
      <c r="M214" s="2"/>
      <c r="N214" s="2"/>
      <c r="O214" s="2"/>
      <c r="P214"/>
      <c r="Q214" s="175"/>
      <c r="R214" s="175"/>
    </row>
    <row r="215" spans="1:18" ht="15">
      <c r="A215" s="2"/>
      <c r="B215" s="2"/>
      <c r="C215" s="2"/>
      <c r="D215" s="2"/>
      <c r="E215" s="2"/>
      <c r="F215"/>
      <c r="G215" s="175"/>
      <c r="H215" s="175"/>
      <c r="K215" s="2"/>
      <c r="L215" s="2"/>
      <c r="M215" s="2"/>
      <c r="N215" s="2"/>
      <c r="O215" s="2"/>
      <c r="P215"/>
      <c r="Q215" s="175"/>
      <c r="R215" s="175"/>
    </row>
    <row r="216" spans="1:18" ht="15">
      <c r="A216" s="2"/>
      <c r="B216" s="2"/>
      <c r="C216" s="2"/>
      <c r="D216" s="2"/>
      <c r="E216" s="2"/>
      <c r="F216"/>
      <c r="G216" s="175"/>
      <c r="H216" s="175"/>
      <c r="K216" s="2"/>
      <c r="L216" s="2"/>
      <c r="M216" s="2"/>
      <c r="N216" s="2"/>
      <c r="O216" s="2"/>
      <c r="P216"/>
      <c r="Q216" s="175"/>
      <c r="R216" s="175"/>
    </row>
    <row r="217" spans="1:18" ht="15">
      <c r="A217" s="2"/>
      <c r="B217" s="2"/>
      <c r="C217" s="2"/>
      <c r="D217" s="2"/>
      <c r="E217" s="2"/>
      <c r="F217"/>
      <c r="G217" s="175"/>
      <c r="H217" s="175"/>
      <c r="K217" s="2"/>
      <c r="L217" s="2"/>
      <c r="M217" s="2"/>
      <c r="N217" s="2"/>
      <c r="O217" s="2"/>
      <c r="P217"/>
      <c r="Q217" s="175"/>
      <c r="R217" s="175"/>
    </row>
    <row r="218" spans="1:18" ht="15">
      <c r="A218" s="2"/>
      <c r="B218" s="2"/>
      <c r="C218" s="2"/>
      <c r="D218" s="2"/>
      <c r="E218" s="2"/>
      <c r="F218"/>
      <c r="G218" s="175"/>
      <c r="H218" s="175"/>
      <c r="K218" s="2"/>
      <c r="L218" s="2"/>
      <c r="M218" s="2"/>
      <c r="N218" s="2"/>
      <c r="O218" s="2"/>
      <c r="P218"/>
      <c r="Q218" s="175"/>
      <c r="R218" s="175"/>
    </row>
    <row r="219" spans="1:18" ht="15">
      <c r="A219" s="2"/>
      <c r="B219" s="2"/>
      <c r="C219" s="2"/>
      <c r="D219" s="2"/>
      <c r="E219" s="2"/>
      <c r="F219"/>
      <c r="G219" s="175"/>
      <c r="H219" s="175"/>
      <c r="K219" s="2"/>
      <c r="L219" s="2"/>
      <c r="M219" s="2"/>
      <c r="N219" s="2"/>
      <c r="O219" s="2"/>
      <c r="P219"/>
      <c r="Q219" s="175"/>
      <c r="R219" s="175"/>
    </row>
    <row r="220" spans="1:18" ht="15">
      <c r="A220" s="2"/>
      <c r="B220" s="2"/>
      <c r="C220" s="2"/>
      <c r="D220" s="2"/>
      <c r="E220" s="2"/>
      <c r="F220"/>
      <c r="G220" s="175"/>
      <c r="H220" s="175"/>
      <c r="K220" s="2"/>
      <c r="L220" s="2"/>
      <c r="M220" s="2"/>
      <c r="N220" s="2"/>
      <c r="O220" s="2"/>
      <c r="P220"/>
      <c r="Q220" s="175"/>
      <c r="R220" s="175"/>
    </row>
    <row r="221" spans="1:18" ht="15">
      <c r="A221" s="2"/>
      <c r="B221" s="2"/>
      <c r="C221" s="2"/>
      <c r="D221" s="2"/>
      <c r="E221" s="2"/>
      <c r="F221"/>
      <c r="G221" s="175"/>
      <c r="H221" s="175"/>
      <c r="K221" s="2"/>
      <c r="L221" s="2"/>
      <c r="M221" s="2"/>
      <c r="N221" s="2"/>
      <c r="O221" s="2"/>
      <c r="P221"/>
      <c r="Q221" s="175"/>
      <c r="R221" s="175"/>
    </row>
    <row r="222" spans="1:18" ht="15">
      <c r="A222" s="2"/>
      <c r="B222" s="2"/>
      <c r="C222" s="2"/>
      <c r="D222" s="2"/>
      <c r="E222" s="2"/>
      <c r="F222"/>
      <c r="G222" s="175"/>
      <c r="H222" s="175"/>
      <c r="K222" s="2"/>
      <c r="L222" s="2"/>
      <c r="M222" s="2"/>
      <c r="N222" s="2"/>
      <c r="O222" s="2"/>
      <c r="P222"/>
      <c r="Q222" s="175"/>
      <c r="R222" s="175"/>
    </row>
    <row r="223" spans="1:18" ht="15">
      <c r="A223" s="2"/>
      <c r="B223" s="2"/>
      <c r="C223" s="2"/>
      <c r="D223" s="2"/>
      <c r="E223" s="2"/>
      <c r="F223"/>
      <c r="G223" s="175"/>
      <c r="H223" s="175"/>
      <c r="K223" s="2"/>
      <c r="L223" s="2"/>
      <c r="M223" s="2"/>
      <c r="N223" s="2"/>
      <c r="O223" s="2"/>
      <c r="P223"/>
      <c r="Q223" s="175"/>
      <c r="R223" s="175"/>
    </row>
    <row r="224" spans="1:18" ht="15">
      <c r="A224" s="2"/>
      <c r="B224" s="2"/>
      <c r="C224" s="2"/>
      <c r="D224" s="2"/>
      <c r="E224" s="2"/>
      <c r="F224"/>
      <c r="G224" s="175"/>
      <c r="H224" s="175"/>
      <c r="K224" s="2"/>
      <c r="L224" s="2"/>
      <c r="M224" s="2"/>
      <c r="N224" s="2"/>
      <c r="O224" s="2"/>
      <c r="P224"/>
      <c r="Q224" s="175"/>
      <c r="R224" s="175"/>
    </row>
    <row r="225" spans="1:18" ht="15">
      <c r="A225" s="2"/>
      <c r="B225" s="2"/>
      <c r="C225" s="2"/>
      <c r="D225" s="2"/>
      <c r="E225" s="2"/>
      <c r="F225"/>
      <c r="G225" s="175"/>
      <c r="H225" s="175"/>
      <c r="K225" s="2"/>
      <c r="L225" s="2"/>
      <c r="M225" s="2"/>
      <c r="N225" s="2"/>
      <c r="O225" s="2"/>
      <c r="P225"/>
      <c r="Q225" s="175"/>
      <c r="R225" s="175"/>
    </row>
    <row r="226" spans="1:18" ht="15">
      <c r="A226" s="2"/>
      <c r="B226" s="2"/>
      <c r="C226" s="2"/>
      <c r="D226" s="2"/>
      <c r="E226" s="2"/>
      <c r="F226"/>
      <c r="G226" s="175"/>
      <c r="H226" s="175"/>
      <c r="K226" s="2"/>
      <c r="L226" s="2"/>
      <c r="M226" s="2"/>
      <c r="N226" s="2"/>
      <c r="O226" s="2"/>
      <c r="P226"/>
      <c r="Q226" s="175"/>
      <c r="R226" s="175"/>
    </row>
    <row r="227" spans="1:18" ht="15">
      <c r="A227" s="2"/>
      <c r="B227" s="2"/>
      <c r="C227" s="2"/>
      <c r="D227" s="2"/>
      <c r="E227" s="2"/>
      <c r="F227"/>
      <c r="G227" s="175"/>
      <c r="H227" s="175"/>
      <c r="K227" s="2"/>
      <c r="L227" s="2"/>
      <c r="M227" s="2"/>
      <c r="N227" s="2"/>
      <c r="O227" s="2"/>
      <c r="P227"/>
      <c r="Q227" s="175"/>
      <c r="R227" s="175"/>
    </row>
    <row r="228" spans="1:18" ht="15">
      <c r="A228" s="2"/>
      <c r="B228" s="2"/>
      <c r="C228" s="2"/>
      <c r="D228" s="2"/>
      <c r="E228" s="2"/>
      <c r="F228"/>
      <c r="G228" s="175"/>
      <c r="H228" s="175"/>
      <c r="K228" s="2"/>
      <c r="L228" s="2"/>
      <c r="M228" s="2"/>
      <c r="N228" s="2"/>
      <c r="O228" s="2"/>
      <c r="P228"/>
      <c r="Q228" s="175"/>
      <c r="R228" s="175"/>
    </row>
    <row r="229" spans="1:18" ht="15">
      <c r="A229" s="2"/>
      <c r="B229" s="2"/>
      <c r="C229" s="2"/>
      <c r="D229" s="2"/>
      <c r="E229" s="2"/>
      <c r="F229"/>
      <c r="G229" s="175"/>
      <c r="H229" s="175"/>
      <c r="K229" s="2"/>
      <c r="L229" s="2"/>
      <c r="M229" s="2"/>
      <c r="N229" s="2"/>
      <c r="O229" s="2"/>
      <c r="P229"/>
      <c r="Q229" s="175"/>
      <c r="R229" s="175"/>
    </row>
    <row r="230" spans="1:18" ht="15">
      <c r="A230" s="2"/>
      <c r="B230" s="2"/>
      <c r="C230" s="2"/>
      <c r="D230" s="2"/>
      <c r="E230" s="2"/>
      <c r="F230"/>
      <c r="G230" s="175"/>
      <c r="H230" s="175"/>
      <c r="K230" s="2"/>
      <c r="L230" s="2"/>
      <c r="M230" s="2"/>
      <c r="N230" s="2"/>
      <c r="O230" s="2"/>
      <c r="P230"/>
      <c r="Q230" s="175"/>
      <c r="R230" s="175"/>
    </row>
    <row r="231" spans="1:18" ht="15">
      <c r="A231" s="2"/>
      <c r="B231" s="2"/>
      <c r="C231" s="2"/>
      <c r="D231" s="2"/>
      <c r="E231" s="2"/>
      <c r="F231"/>
      <c r="G231" s="175"/>
      <c r="H231" s="175"/>
      <c r="K231" s="2"/>
      <c r="L231" s="2"/>
      <c r="M231" s="2"/>
      <c r="N231" s="2"/>
      <c r="O231" s="2"/>
      <c r="P231"/>
      <c r="Q231" s="175"/>
      <c r="R231" s="175"/>
    </row>
    <row r="232" spans="1:18" ht="15">
      <c r="A232" s="2"/>
      <c r="B232" s="2"/>
      <c r="C232" s="2"/>
      <c r="D232" s="2"/>
      <c r="E232" s="2"/>
      <c r="F232"/>
      <c r="G232" s="175"/>
      <c r="H232" s="175"/>
      <c r="K232" s="2"/>
      <c r="L232" s="2"/>
      <c r="M232" s="2"/>
      <c r="N232" s="2"/>
      <c r="O232" s="2"/>
      <c r="P232"/>
      <c r="Q232" s="175"/>
      <c r="R232" s="175"/>
    </row>
    <row r="233" spans="1:18" ht="15">
      <c r="A233" s="2"/>
      <c r="B233" s="2"/>
      <c r="C233" s="2"/>
      <c r="D233" s="2"/>
      <c r="E233" s="2"/>
      <c r="F233"/>
      <c r="G233" s="175"/>
      <c r="H233" s="175"/>
      <c r="K233" s="2"/>
      <c r="L233" s="2"/>
      <c r="M233" s="2"/>
      <c r="N233" s="2"/>
      <c r="O233" s="2"/>
      <c r="P233"/>
      <c r="Q233" s="175"/>
      <c r="R233" s="175"/>
    </row>
    <row r="234" spans="1:18" ht="15">
      <c r="A234" s="2"/>
      <c r="B234" s="2"/>
      <c r="C234" s="2"/>
      <c r="D234" s="2"/>
      <c r="E234" s="2"/>
      <c r="F234"/>
      <c r="G234" s="175"/>
      <c r="H234" s="175"/>
      <c r="K234" s="2"/>
      <c r="L234" s="2"/>
      <c r="M234" s="2"/>
      <c r="N234" s="2"/>
      <c r="O234" s="2"/>
      <c r="P234"/>
      <c r="Q234" s="175"/>
      <c r="R234" s="175"/>
    </row>
    <row r="235" spans="1:18" ht="15">
      <c r="A235" s="2"/>
      <c r="B235" s="2"/>
      <c r="C235" s="2"/>
      <c r="D235" s="2"/>
      <c r="E235" s="2"/>
      <c r="F235"/>
      <c r="G235" s="175"/>
      <c r="H235" s="175"/>
      <c r="K235" s="2"/>
      <c r="L235" s="2"/>
      <c r="M235" s="2"/>
      <c r="N235" s="2"/>
      <c r="O235" s="2"/>
      <c r="P235"/>
      <c r="Q235" s="175"/>
      <c r="R235" s="175"/>
    </row>
    <row r="236" spans="1:18" ht="15">
      <c r="A236" s="2"/>
      <c r="B236" s="2"/>
      <c r="C236" s="2"/>
      <c r="D236" s="2"/>
      <c r="E236" s="2"/>
      <c r="F236"/>
      <c r="G236" s="175"/>
      <c r="H236" s="175"/>
      <c r="K236" s="2"/>
      <c r="L236" s="2"/>
      <c r="M236" s="2"/>
      <c r="N236" s="2"/>
      <c r="O236" s="2"/>
      <c r="P236"/>
      <c r="Q236" s="175"/>
      <c r="R236" s="175"/>
    </row>
    <row r="237" spans="1:18" ht="15">
      <c r="A237" s="2"/>
      <c r="B237" s="2"/>
      <c r="C237" s="2"/>
      <c r="D237" s="2"/>
      <c r="E237" s="2"/>
      <c r="F237"/>
      <c r="G237" s="175"/>
      <c r="H237" s="175"/>
      <c r="K237" s="2"/>
      <c r="L237" s="2"/>
      <c r="M237" s="2"/>
      <c r="N237" s="2"/>
      <c r="O237" s="2"/>
      <c r="P237"/>
      <c r="Q237" s="175"/>
      <c r="R237" s="175"/>
    </row>
    <row r="238" spans="1:18" ht="15">
      <c r="A238" s="2"/>
      <c r="B238" s="2"/>
      <c r="C238" s="2"/>
      <c r="D238" s="2"/>
      <c r="E238" s="2"/>
      <c r="F238"/>
      <c r="G238" s="175"/>
      <c r="H238" s="175"/>
      <c r="K238" s="2"/>
      <c r="L238" s="2"/>
      <c r="M238" s="2"/>
      <c r="N238" s="2"/>
      <c r="O238" s="2"/>
      <c r="P238"/>
      <c r="Q238" s="175"/>
      <c r="R238" s="175"/>
    </row>
    <row r="239" spans="1:18" ht="15">
      <c r="A239" s="2"/>
      <c r="B239" s="2"/>
      <c r="C239" s="2"/>
      <c r="D239" s="2"/>
      <c r="E239" s="2"/>
      <c r="F239"/>
      <c r="G239" s="175"/>
      <c r="H239" s="175"/>
      <c r="K239" s="2"/>
      <c r="L239" s="2"/>
      <c r="M239" s="2"/>
      <c r="N239" s="2"/>
      <c r="O239" s="2"/>
      <c r="P239"/>
      <c r="Q239" s="175"/>
      <c r="R239" s="175"/>
    </row>
    <row r="240" spans="1:18" ht="15">
      <c r="A240" s="2"/>
      <c r="B240" s="2"/>
      <c r="C240" s="2"/>
      <c r="D240" s="2"/>
      <c r="E240" s="2"/>
      <c r="F240"/>
      <c r="G240" s="175"/>
      <c r="H240" s="175"/>
      <c r="K240" s="2"/>
      <c r="L240" s="2"/>
      <c r="M240" s="2"/>
      <c r="N240" s="2"/>
      <c r="O240" s="2"/>
      <c r="P240"/>
      <c r="Q240" s="175"/>
      <c r="R240" s="175"/>
    </row>
    <row r="241" spans="1:18" ht="15">
      <c r="A241" s="2"/>
      <c r="B241" s="2"/>
      <c r="C241" s="2"/>
      <c r="D241" s="2"/>
      <c r="E241" s="2"/>
      <c r="F241"/>
      <c r="G241" s="175"/>
      <c r="H241" s="175"/>
      <c r="K241" s="2"/>
      <c r="L241" s="2"/>
      <c r="M241" s="2"/>
      <c r="N241" s="2"/>
      <c r="O241" s="2"/>
      <c r="P241"/>
      <c r="Q241" s="175"/>
      <c r="R241" s="175"/>
    </row>
    <row r="242" spans="1:18" ht="15">
      <c r="A242" s="2"/>
      <c r="B242" s="2"/>
      <c r="C242" s="2"/>
      <c r="D242" s="2"/>
      <c r="E242" s="2"/>
      <c r="F242"/>
      <c r="G242" s="175"/>
      <c r="H242" s="175"/>
      <c r="K242" s="2"/>
      <c r="L242" s="2"/>
      <c r="M242" s="2"/>
      <c r="N242" s="2"/>
      <c r="O242" s="2"/>
      <c r="P242"/>
      <c r="Q242" s="175"/>
      <c r="R242" s="175"/>
    </row>
    <row r="243" spans="1:18" ht="15">
      <c r="A243" s="2"/>
      <c r="B243" s="2"/>
      <c r="C243" s="2"/>
      <c r="D243" s="2"/>
      <c r="E243" s="2"/>
      <c r="F243"/>
      <c r="G243" s="175"/>
      <c r="H243" s="175"/>
      <c r="K243" s="2"/>
      <c r="L243" s="2"/>
      <c r="M243" s="2"/>
      <c r="N243" s="2"/>
      <c r="O243" s="2"/>
      <c r="P243"/>
      <c r="Q243" s="175"/>
      <c r="R243" s="175"/>
    </row>
    <row r="244" spans="1:18" ht="15">
      <c r="A244" s="2"/>
      <c r="B244" s="2"/>
      <c r="C244" s="2"/>
      <c r="D244" s="2"/>
      <c r="E244" s="2"/>
      <c r="F244"/>
      <c r="G244" s="175"/>
      <c r="H244" s="175"/>
      <c r="K244" s="2"/>
      <c r="L244" s="2"/>
      <c r="M244" s="2"/>
      <c r="N244" s="2"/>
      <c r="O244" s="2"/>
      <c r="P244"/>
      <c r="Q244" s="175"/>
      <c r="R244" s="175"/>
    </row>
    <row r="245" spans="1:18" ht="15">
      <c r="A245" s="2"/>
      <c r="B245" s="2"/>
      <c r="C245" s="2"/>
      <c r="D245" s="2"/>
      <c r="E245" s="2"/>
      <c r="F245"/>
      <c r="G245" s="175"/>
      <c r="H245" s="175"/>
      <c r="K245" s="2"/>
      <c r="L245" s="2"/>
      <c r="M245" s="2"/>
      <c r="N245" s="2"/>
      <c r="O245" s="2"/>
      <c r="P245"/>
      <c r="Q245" s="175"/>
      <c r="R245" s="175"/>
    </row>
    <row r="246" spans="1:18" ht="15">
      <c r="A246" s="2"/>
      <c r="B246" s="2"/>
      <c r="C246" s="2"/>
      <c r="D246" s="2"/>
      <c r="E246" s="2"/>
      <c r="F246"/>
      <c r="G246" s="175"/>
      <c r="H246" s="175"/>
      <c r="K246" s="2"/>
      <c r="L246" s="2"/>
      <c r="M246" s="2"/>
      <c r="N246" s="2"/>
      <c r="O246" s="2"/>
      <c r="P246"/>
      <c r="Q246" s="175"/>
      <c r="R246" s="175"/>
    </row>
    <row r="247" spans="1:18" ht="15">
      <c r="A247" s="2"/>
      <c r="B247" s="2"/>
      <c r="C247" s="2"/>
      <c r="D247" s="2"/>
      <c r="E247" s="2"/>
      <c r="F247"/>
      <c r="G247" s="175"/>
      <c r="H247" s="175"/>
      <c r="K247" s="2"/>
      <c r="L247" s="2"/>
      <c r="M247" s="2"/>
      <c r="N247" s="2"/>
      <c r="O247" s="2"/>
      <c r="P247"/>
      <c r="Q247" s="175"/>
      <c r="R247" s="175"/>
    </row>
    <row r="248" spans="1:18" ht="15">
      <c r="A248" s="2"/>
      <c r="B248" s="2"/>
      <c r="C248" s="2"/>
      <c r="D248" s="2"/>
      <c r="E248" s="2"/>
      <c r="F248"/>
      <c r="G248" s="175"/>
      <c r="H248" s="175"/>
      <c r="K248" s="2"/>
      <c r="L248" s="2"/>
      <c r="M248" s="2"/>
      <c r="N248" s="2"/>
      <c r="O248" s="2"/>
      <c r="P248"/>
      <c r="Q248" s="175"/>
      <c r="R248" s="175"/>
    </row>
    <row r="249" spans="1:18" ht="15">
      <c r="A249" s="2"/>
      <c r="B249" s="2"/>
      <c r="C249" s="2"/>
      <c r="D249" s="2"/>
      <c r="E249" s="2"/>
      <c r="F249"/>
      <c r="G249" s="175"/>
      <c r="H249" s="175"/>
      <c r="K249" s="2"/>
      <c r="L249" s="2"/>
      <c r="M249" s="2"/>
      <c r="N249" s="2"/>
      <c r="O249" s="2"/>
      <c r="P249"/>
      <c r="Q249" s="175"/>
      <c r="R249" s="175"/>
    </row>
    <row r="250" spans="1:18" ht="15">
      <c r="A250" s="2"/>
      <c r="B250" s="2"/>
      <c r="C250" s="2"/>
      <c r="D250" s="2"/>
      <c r="E250" s="2"/>
      <c r="F250"/>
      <c r="G250" s="175"/>
      <c r="H250" s="175"/>
      <c r="K250" s="2"/>
      <c r="L250" s="2"/>
      <c r="M250" s="2"/>
      <c r="N250" s="2"/>
      <c r="O250" s="2"/>
      <c r="P250"/>
      <c r="Q250" s="175"/>
      <c r="R250" s="175"/>
    </row>
    <row r="251" spans="1:18" ht="15">
      <c r="A251" s="2"/>
      <c r="B251" s="2"/>
      <c r="C251" s="2"/>
      <c r="D251" s="2"/>
      <c r="E251" s="2"/>
      <c r="F251"/>
      <c r="G251" s="175"/>
      <c r="H251" s="175"/>
      <c r="K251" s="2"/>
      <c r="L251" s="2"/>
      <c r="M251" s="2"/>
      <c r="N251" s="2"/>
      <c r="O251" s="2"/>
      <c r="P251"/>
      <c r="Q251" s="175"/>
      <c r="R251" s="175"/>
    </row>
    <row r="252" spans="1:18" ht="15">
      <c r="A252" s="2"/>
      <c r="B252" s="2"/>
      <c r="C252" s="2"/>
      <c r="D252" s="2"/>
      <c r="E252" s="2"/>
      <c r="F252"/>
      <c r="G252" s="175"/>
      <c r="H252" s="175"/>
      <c r="K252" s="2"/>
      <c r="L252" s="2"/>
      <c r="M252" s="2"/>
      <c r="N252" s="2"/>
      <c r="O252" s="2"/>
      <c r="P252"/>
      <c r="Q252" s="175"/>
      <c r="R252" s="175"/>
    </row>
    <row r="253" spans="1:18" ht="15">
      <c r="A253" s="2"/>
      <c r="B253" s="2"/>
      <c r="C253" s="2"/>
      <c r="D253" s="2"/>
      <c r="E253" s="2"/>
      <c r="F253"/>
      <c r="G253" s="175"/>
      <c r="H253" s="175"/>
      <c r="K253" s="2"/>
      <c r="L253" s="2"/>
      <c r="M253" s="2"/>
      <c r="N253" s="2"/>
      <c r="O253" s="2"/>
      <c r="P253"/>
      <c r="Q253" s="175"/>
      <c r="R253" s="175"/>
    </row>
    <row r="254" spans="1:18" ht="15">
      <c r="A254" s="2"/>
      <c r="B254" s="2"/>
      <c r="C254" s="2"/>
      <c r="D254" s="2"/>
      <c r="E254" s="2"/>
      <c r="F254"/>
      <c r="G254" s="175"/>
      <c r="H254" s="175"/>
      <c r="K254" s="2"/>
      <c r="L254" s="2"/>
      <c r="M254" s="2"/>
      <c r="N254" s="2"/>
      <c r="O254" s="2"/>
      <c r="P254"/>
      <c r="Q254" s="175"/>
      <c r="R254" s="175"/>
    </row>
    <row r="255" spans="1:18" ht="15">
      <c r="A255" s="2"/>
      <c r="B255" s="2"/>
      <c r="C255" s="2"/>
      <c r="D255" s="2"/>
      <c r="E255" s="2"/>
      <c r="F255"/>
      <c r="G255" s="175"/>
      <c r="H255" s="175"/>
      <c r="K255" s="2"/>
      <c r="L255" s="2"/>
      <c r="M255" s="2"/>
      <c r="N255" s="2"/>
      <c r="O255" s="2"/>
      <c r="P255"/>
      <c r="Q255" s="175"/>
      <c r="R255" s="175"/>
    </row>
    <row r="256" spans="1:18" ht="15">
      <c r="A256" s="2"/>
      <c r="B256" s="2"/>
      <c r="C256" s="2"/>
      <c r="D256" s="2"/>
      <c r="E256" s="2"/>
      <c r="F256"/>
      <c r="G256" s="175"/>
      <c r="H256" s="175"/>
      <c r="K256" s="2"/>
      <c r="L256" s="2"/>
      <c r="M256" s="2"/>
      <c r="N256" s="2"/>
      <c r="O256" s="2"/>
      <c r="P256"/>
      <c r="Q256" s="175"/>
      <c r="R256" s="175"/>
    </row>
    <row r="257" spans="1:18" ht="15">
      <c r="A257" s="2"/>
      <c r="B257" s="2"/>
      <c r="C257" s="2"/>
      <c r="D257" s="2"/>
      <c r="E257" s="2"/>
      <c r="F257"/>
      <c r="G257" s="175"/>
      <c r="H257" s="175"/>
      <c r="K257" s="2"/>
      <c r="L257" s="2"/>
      <c r="M257" s="2"/>
      <c r="N257" s="2"/>
      <c r="O257" s="2"/>
      <c r="P257"/>
      <c r="Q257" s="175"/>
      <c r="R257" s="175"/>
    </row>
    <row r="258" spans="1:18" ht="15">
      <c r="A258" s="2"/>
      <c r="B258" s="2"/>
      <c r="C258" s="2"/>
      <c r="D258" s="2"/>
      <c r="E258" s="2"/>
      <c r="F258"/>
      <c r="G258" s="175"/>
      <c r="H258" s="175"/>
      <c r="K258" s="2"/>
      <c r="L258" s="2"/>
      <c r="M258" s="2"/>
      <c r="N258" s="2"/>
      <c r="O258" s="2"/>
      <c r="P258"/>
      <c r="Q258" s="175"/>
      <c r="R258" s="175"/>
    </row>
    <row r="259" spans="1:18" ht="15">
      <c r="A259" s="2"/>
      <c r="B259" s="2"/>
      <c r="C259" s="2"/>
      <c r="D259" s="2"/>
      <c r="E259" s="2"/>
      <c r="F259"/>
      <c r="G259" s="175"/>
      <c r="H259" s="175"/>
      <c r="K259" s="2"/>
      <c r="L259" s="2"/>
      <c r="M259" s="2"/>
      <c r="N259" s="2"/>
      <c r="O259" s="2"/>
      <c r="P259"/>
      <c r="Q259" s="175"/>
      <c r="R259" s="175"/>
    </row>
    <row r="260" spans="1:18" ht="15">
      <c r="A260" s="2"/>
      <c r="B260" s="2"/>
      <c r="C260" s="2"/>
      <c r="D260" s="2"/>
      <c r="E260" s="2"/>
      <c r="F260"/>
      <c r="G260" s="175"/>
      <c r="H260" s="175"/>
      <c r="K260" s="2"/>
      <c r="L260" s="2"/>
      <c r="M260" s="2"/>
      <c r="N260" s="2"/>
      <c r="O260" s="2"/>
      <c r="P260"/>
      <c r="Q260" s="175"/>
      <c r="R260" s="175"/>
    </row>
    <row r="261" spans="1:18" ht="15">
      <c r="A261" s="2"/>
      <c r="B261" s="2"/>
      <c r="C261" s="2"/>
      <c r="D261" s="2"/>
      <c r="E261" s="2"/>
      <c r="F261"/>
      <c r="G261" s="175"/>
      <c r="H261" s="175"/>
      <c r="K261" s="2"/>
      <c r="L261" s="2"/>
      <c r="M261" s="2"/>
      <c r="N261" s="2"/>
      <c r="O261" s="2"/>
      <c r="P261"/>
      <c r="Q261" s="175"/>
      <c r="R261" s="175"/>
    </row>
    <row r="262" spans="1:18" ht="15">
      <c r="A262" s="2"/>
      <c r="B262" s="2"/>
      <c r="C262" s="2"/>
      <c r="D262" s="2"/>
      <c r="E262" s="2"/>
      <c r="F262"/>
      <c r="G262" s="175"/>
      <c r="H262" s="175"/>
      <c r="K262" s="2"/>
      <c r="L262" s="2"/>
      <c r="M262" s="2"/>
      <c r="N262" s="2"/>
      <c r="O262" s="2"/>
      <c r="P262"/>
      <c r="Q262" s="175"/>
      <c r="R262" s="175"/>
    </row>
    <row r="263" spans="1:18" ht="15">
      <c r="A263" s="2"/>
      <c r="B263" s="2"/>
      <c r="C263" s="2"/>
      <c r="D263" s="2"/>
      <c r="E263" s="2"/>
      <c r="F263"/>
      <c r="G263" s="175"/>
      <c r="H263" s="175"/>
      <c r="K263" s="2"/>
      <c r="L263" s="2"/>
      <c r="M263" s="2"/>
      <c r="N263" s="2"/>
      <c r="O263" s="2"/>
      <c r="P263"/>
      <c r="Q263" s="175"/>
      <c r="R263" s="175"/>
    </row>
    <row r="264" spans="1:18" ht="15">
      <c r="A264" s="2"/>
      <c r="B264" s="2"/>
      <c r="C264" s="2"/>
      <c r="D264" s="2"/>
      <c r="E264" s="2"/>
      <c r="F264"/>
      <c r="G264" s="175"/>
      <c r="H264" s="175"/>
      <c r="K264" s="2"/>
      <c r="L264" s="2"/>
      <c r="M264" s="2"/>
      <c r="N264" s="2"/>
      <c r="O264" s="2"/>
      <c r="P264"/>
      <c r="Q264" s="175"/>
      <c r="R264" s="175"/>
    </row>
    <row r="265" spans="1:18" ht="15">
      <c r="A265" s="2"/>
      <c r="B265" s="2"/>
      <c r="C265" s="2"/>
      <c r="D265" s="2"/>
      <c r="E265" s="2"/>
      <c r="F265"/>
      <c r="G265" s="175"/>
      <c r="H265" s="175"/>
      <c r="K265" s="2"/>
      <c r="L265" s="2"/>
      <c r="M265" s="2"/>
      <c r="N265" s="2"/>
      <c r="O265" s="2"/>
      <c r="P265"/>
      <c r="Q265" s="175"/>
      <c r="R265" s="175"/>
    </row>
    <row r="266" spans="1:18" ht="15">
      <c r="A266" s="2"/>
      <c r="B266" s="2"/>
      <c r="C266" s="2"/>
      <c r="D266" s="2"/>
      <c r="E266" s="2"/>
      <c r="F266"/>
      <c r="G266" s="175"/>
      <c r="H266" s="175"/>
      <c r="K266" s="2"/>
      <c r="L266" s="2"/>
      <c r="M266" s="2"/>
      <c r="N266" s="2"/>
      <c r="O266" s="2"/>
      <c r="P266"/>
      <c r="Q266" s="175"/>
      <c r="R266" s="175"/>
    </row>
    <row r="267" spans="1:18" ht="15">
      <c r="A267" s="2"/>
      <c r="B267" s="2"/>
      <c r="C267" s="2"/>
      <c r="D267" s="2"/>
      <c r="E267" s="2"/>
      <c r="F267"/>
      <c r="G267" s="175"/>
      <c r="H267" s="175"/>
      <c r="K267" s="2"/>
      <c r="L267" s="2"/>
      <c r="M267" s="2"/>
      <c r="N267" s="2"/>
      <c r="O267" s="2"/>
      <c r="P267"/>
      <c r="Q267" s="175"/>
      <c r="R267" s="175"/>
    </row>
    <row r="268" spans="1:18" ht="15">
      <c r="A268" s="2"/>
      <c r="B268" s="2"/>
      <c r="C268" s="2"/>
      <c r="D268" s="2"/>
      <c r="E268" s="2"/>
      <c r="F268"/>
      <c r="G268" s="175"/>
      <c r="H268" s="175"/>
      <c r="K268" s="2"/>
      <c r="L268" s="2"/>
      <c r="M268" s="2"/>
      <c r="N268" s="2"/>
      <c r="O268" s="2"/>
      <c r="P268"/>
      <c r="Q268" s="175"/>
      <c r="R268" s="175"/>
    </row>
    <row r="269" spans="1:18" ht="15">
      <c r="A269" s="2"/>
      <c r="B269" s="2"/>
      <c r="C269" s="2"/>
      <c r="D269" s="2"/>
      <c r="E269" s="2"/>
      <c r="F269"/>
      <c r="G269" s="175"/>
      <c r="H269" s="175"/>
      <c r="K269" s="2"/>
      <c r="L269" s="2"/>
      <c r="M269" s="2"/>
      <c r="N269" s="2"/>
      <c r="O269" s="2"/>
      <c r="P269"/>
      <c r="Q269" s="175"/>
      <c r="R269" s="175"/>
    </row>
    <row r="270" spans="1:18" ht="15">
      <c r="A270" s="2"/>
      <c r="B270" s="2"/>
      <c r="C270" s="2"/>
      <c r="D270" s="2"/>
      <c r="E270" s="2"/>
      <c r="F270"/>
      <c r="G270" s="175"/>
      <c r="H270" s="175"/>
      <c r="K270" s="2"/>
      <c r="L270" s="2"/>
      <c r="M270" s="2"/>
      <c r="N270" s="2"/>
      <c r="O270" s="2"/>
      <c r="P270"/>
      <c r="Q270" s="175"/>
      <c r="R270" s="175"/>
    </row>
    <row r="271" spans="1:18" ht="15">
      <c r="A271" s="2"/>
      <c r="B271" s="2"/>
      <c r="C271" s="2"/>
      <c r="D271" s="2"/>
      <c r="E271" s="2"/>
      <c r="F271"/>
      <c r="G271" s="175"/>
      <c r="H271" s="175"/>
      <c r="K271" s="2"/>
      <c r="L271" s="2"/>
      <c r="M271" s="2"/>
      <c r="N271" s="2"/>
      <c r="O271" s="2"/>
      <c r="P271"/>
      <c r="Q271" s="175"/>
      <c r="R271" s="175"/>
    </row>
    <row r="272" spans="1:18" ht="15">
      <c r="A272" s="2"/>
      <c r="B272" s="2"/>
      <c r="C272" s="2"/>
      <c r="D272" s="2"/>
      <c r="E272" s="2"/>
      <c r="F272"/>
      <c r="G272" s="175"/>
      <c r="H272" s="175"/>
      <c r="K272" s="2"/>
      <c r="L272" s="2"/>
      <c r="M272" s="2"/>
      <c r="N272" s="2"/>
      <c r="O272" s="2"/>
      <c r="P272"/>
      <c r="Q272" s="175"/>
      <c r="R272" s="175"/>
    </row>
    <row r="273" spans="1:18" ht="15">
      <c r="A273" s="2"/>
      <c r="B273" s="2"/>
      <c r="C273" s="2"/>
      <c r="D273" s="2"/>
      <c r="E273" s="2"/>
      <c r="F273"/>
      <c r="G273" s="175"/>
      <c r="H273" s="175"/>
      <c r="K273" s="2"/>
      <c r="L273" s="2"/>
      <c r="M273" s="2"/>
      <c r="N273" s="2"/>
      <c r="O273" s="2"/>
      <c r="P273"/>
      <c r="Q273" s="175"/>
      <c r="R273" s="175"/>
    </row>
    <row r="274" spans="1:18" ht="15">
      <c r="A274" s="2"/>
      <c r="B274" s="2"/>
      <c r="C274" s="2"/>
      <c r="D274" s="2"/>
      <c r="E274" s="2"/>
      <c r="F274"/>
      <c r="G274" s="175"/>
      <c r="H274" s="175"/>
      <c r="K274" s="2"/>
      <c r="L274" s="2"/>
      <c r="M274" s="2"/>
      <c r="N274" s="2"/>
      <c r="O274" s="2"/>
      <c r="P274"/>
      <c r="Q274" s="175"/>
      <c r="R274" s="175"/>
    </row>
    <row r="275" spans="1:18" ht="15">
      <c r="A275" s="2"/>
      <c r="B275" s="2"/>
      <c r="C275" s="2"/>
      <c r="D275" s="2"/>
      <c r="E275" s="2"/>
      <c r="F275"/>
      <c r="G275" s="175"/>
      <c r="H275" s="175"/>
      <c r="K275" s="2"/>
      <c r="L275" s="2"/>
      <c r="M275" s="2"/>
      <c r="N275" s="2"/>
      <c r="O275" s="2"/>
      <c r="P275"/>
      <c r="Q275" s="175"/>
      <c r="R275" s="175"/>
    </row>
    <row r="276" spans="1:18" ht="15">
      <c r="A276" s="2"/>
      <c r="B276" s="2"/>
      <c r="C276" s="2"/>
      <c r="D276" s="2"/>
      <c r="E276" s="2"/>
      <c r="F276"/>
      <c r="G276" s="175"/>
      <c r="H276" s="175"/>
      <c r="K276" s="2"/>
      <c r="L276" s="2"/>
      <c r="M276" s="2"/>
      <c r="N276" s="2"/>
      <c r="O276" s="2"/>
      <c r="P276"/>
      <c r="Q276" s="175"/>
      <c r="R276" s="175"/>
    </row>
    <row r="277" spans="1:18" ht="15">
      <c r="A277" s="2"/>
      <c r="B277" s="2"/>
      <c r="C277" s="2"/>
      <c r="D277" s="2"/>
      <c r="E277" s="2"/>
      <c r="F277"/>
      <c r="G277" s="175"/>
      <c r="H277" s="175"/>
      <c r="K277" s="2"/>
      <c r="L277" s="2"/>
      <c r="M277" s="2"/>
      <c r="N277" s="2"/>
      <c r="O277" s="2"/>
      <c r="P277"/>
      <c r="Q277" s="175"/>
      <c r="R277" s="175"/>
    </row>
    <row r="278" spans="1:18" ht="15">
      <c r="A278" s="2"/>
      <c r="B278" s="2"/>
      <c r="C278" s="2"/>
      <c r="D278" s="2"/>
      <c r="E278" s="2"/>
      <c r="F278"/>
      <c r="G278" s="175"/>
      <c r="H278" s="175"/>
      <c r="K278" s="2"/>
      <c r="L278" s="2"/>
      <c r="M278" s="2"/>
      <c r="N278" s="2"/>
      <c r="O278" s="2"/>
      <c r="P278"/>
      <c r="Q278" s="175"/>
      <c r="R278" s="175"/>
    </row>
    <row r="279" spans="1:18" ht="15">
      <c r="A279" s="2"/>
      <c r="B279" s="2"/>
      <c r="C279" s="2"/>
      <c r="D279" s="2"/>
      <c r="E279" s="2"/>
      <c r="F279"/>
      <c r="G279" s="175"/>
      <c r="H279" s="175"/>
      <c r="K279" s="2"/>
      <c r="L279" s="2"/>
      <c r="M279" s="2"/>
      <c r="N279" s="2"/>
      <c r="O279" s="2"/>
      <c r="P279"/>
      <c r="Q279" s="175"/>
      <c r="R279" s="175"/>
    </row>
    <row r="280" spans="1:18" ht="15">
      <c r="A280" s="2"/>
      <c r="B280" s="2"/>
      <c r="C280" s="2"/>
      <c r="D280" s="2"/>
      <c r="E280" s="2"/>
      <c r="F280"/>
      <c r="G280" s="175"/>
      <c r="H280" s="175"/>
      <c r="K280" s="2"/>
      <c r="L280" s="2"/>
      <c r="M280" s="2"/>
      <c r="N280" s="2"/>
      <c r="O280" s="2"/>
      <c r="P280"/>
      <c r="Q280" s="175"/>
      <c r="R280" s="175"/>
    </row>
    <row r="281" spans="1:18" ht="15">
      <c r="A281" s="2"/>
      <c r="B281" s="2"/>
      <c r="C281" s="2"/>
      <c r="D281" s="2"/>
      <c r="E281" s="2"/>
      <c r="F281"/>
      <c r="G281" s="175"/>
      <c r="H281" s="175"/>
      <c r="K281" s="2"/>
      <c r="L281" s="2"/>
      <c r="M281" s="2"/>
      <c r="N281" s="2"/>
      <c r="O281" s="2"/>
      <c r="P281"/>
      <c r="Q281" s="175"/>
      <c r="R281" s="175"/>
    </row>
    <row r="282" spans="1:18" ht="15">
      <c r="A282" s="2"/>
      <c r="B282" s="2"/>
      <c r="C282" s="2"/>
      <c r="D282" s="2"/>
      <c r="E282" s="2"/>
      <c r="F282"/>
      <c r="G282" s="175"/>
      <c r="H282" s="175"/>
      <c r="K282" s="2"/>
      <c r="L282" s="2"/>
      <c r="M282" s="2"/>
      <c r="N282" s="2"/>
      <c r="O282" s="2"/>
      <c r="P282"/>
      <c r="Q282" s="175"/>
      <c r="R282" s="175"/>
    </row>
    <row r="283" spans="1:18" ht="15">
      <c r="A283" s="2"/>
      <c r="B283" s="2"/>
      <c r="C283" s="2"/>
      <c r="D283" s="2"/>
      <c r="E283" s="2"/>
      <c r="F283"/>
      <c r="G283" s="175"/>
      <c r="H283" s="175"/>
      <c r="K283" s="2"/>
      <c r="L283" s="2"/>
      <c r="M283" s="2"/>
      <c r="N283" s="2"/>
      <c r="O283" s="2"/>
      <c r="P283"/>
      <c r="Q283" s="175"/>
      <c r="R283" s="175"/>
    </row>
    <row r="284" spans="1:18" ht="15">
      <c r="A284" s="2"/>
      <c r="B284" s="2"/>
      <c r="C284" s="2"/>
      <c r="D284" s="2"/>
      <c r="E284" s="2"/>
      <c r="F284"/>
      <c r="G284" s="175"/>
      <c r="H284" s="175"/>
      <c r="K284" s="2"/>
      <c r="L284" s="2"/>
      <c r="M284" s="2"/>
      <c r="N284" s="2"/>
      <c r="O284" s="2"/>
      <c r="P284"/>
      <c r="Q284" s="175"/>
      <c r="R284" s="175"/>
    </row>
    <row r="285" spans="1:18" ht="15">
      <c r="A285" s="2"/>
      <c r="B285" s="2"/>
      <c r="C285" s="2"/>
      <c r="D285" s="2"/>
      <c r="E285" s="2"/>
      <c r="F285"/>
      <c r="G285" s="175"/>
      <c r="H285" s="175"/>
      <c r="K285" s="2"/>
      <c r="L285" s="2"/>
      <c r="M285" s="2"/>
      <c r="N285" s="2"/>
      <c r="O285" s="2"/>
      <c r="P285"/>
      <c r="Q285" s="175"/>
      <c r="R285" s="175"/>
    </row>
    <row r="286" spans="1:18" ht="15">
      <c r="A286" s="2"/>
      <c r="B286" s="2"/>
      <c r="C286" s="2"/>
      <c r="D286" s="2"/>
      <c r="E286" s="2"/>
      <c r="F286"/>
      <c r="G286" s="175"/>
      <c r="H286" s="175"/>
      <c r="K286" s="2"/>
      <c r="L286" s="2"/>
      <c r="M286" s="2"/>
      <c r="N286" s="2"/>
      <c r="O286" s="2"/>
      <c r="P286"/>
      <c r="Q286" s="175"/>
      <c r="R286" s="175"/>
    </row>
    <row r="287" spans="1:18" ht="15">
      <c r="A287" s="2"/>
      <c r="B287" s="2"/>
      <c r="C287" s="2"/>
      <c r="D287" s="2"/>
      <c r="E287" s="2"/>
      <c r="F287"/>
      <c r="G287" s="175"/>
      <c r="H287" s="175"/>
      <c r="K287" s="2"/>
      <c r="L287" s="2"/>
      <c r="M287" s="2"/>
      <c r="N287" s="2"/>
      <c r="O287" s="2"/>
      <c r="P287"/>
      <c r="Q287" s="175"/>
      <c r="R287" s="175"/>
    </row>
    <row r="288" spans="1:18" ht="15">
      <c r="A288" s="2"/>
      <c r="B288" s="2"/>
      <c r="C288" s="2"/>
      <c r="D288" s="2"/>
      <c r="E288" s="2"/>
      <c r="F288"/>
      <c r="G288" s="175"/>
      <c r="H288" s="175"/>
      <c r="K288" s="2"/>
      <c r="L288" s="2"/>
      <c r="M288" s="2"/>
      <c r="N288" s="2"/>
      <c r="O288" s="2"/>
      <c r="P288"/>
      <c r="Q288" s="175"/>
      <c r="R288" s="175"/>
    </row>
    <row r="289" spans="1:18" ht="15">
      <c r="A289" s="2"/>
      <c r="B289" s="2"/>
      <c r="C289" s="2"/>
      <c r="D289" s="2"/>
      <c r="E289" s="2"/>
      <c r="F289"/>
      <c r="G289" s="175"/>
      <c r="H289" s="175"/>
      <c r="K289" s="2"/>
      <c r="L289" s="2"/>
      <c r="M289" s="2"/>
      <c r="N289" s="2"/>
      <c r="O289" s="2"/>
      <c r="P289"/>
      <c r="Q289" s="175"/>
      <c r="R289" s="175"/>
    </row>
    <row r="290" spans="1:18" ht="15">
      <c r="A290" s="2"/>
      <c r="B290" s="2"/>
      <c r="C290" s="2"/>
      <c r="D290" s="2"/>
      <c r="E290" s="2"/>
      <c r="F290"/>
      <c r="G290" s="175"/>
      <c r="H290" s="175"/>
      <c r="K290" s="2"/>
      <c r="L290" s="2"/>
      <c r="M290" s="2"/>
      <c r="N290" s="2"/>
      <c r="O290" s="2"/>
      <c r="P290"/>
      <c r="Q290" s="175"/>
      <c r="R290" s="175"/>
    </row>
    <row r="291" spans="1:18" ht="15">
      <c r="A291" s="2"/>
      <c r="B291" s="2"/>
      <c r="C291" s="2"/>
      <c r="D291" s="2"/>
      <c r="E291" s="2"/>
      <c r="F291"/>
      <c r="G291" s="175"/>
      <c r="H291" s="175"/>
      <c r="K291" s="2"/>
      <c r="L291" s="2"/>
      <c r="M291" s="2"/>
      <c r="N291" s="2"/>
      <c r="O291" s="2"/>
      <c r="P291"/>
      <c r="Q291" s="175"/>
      <c r="R291" s="175"/>
    </row>
    <row r="292" spans="1:18" ht="15">
      <c r="A292" s="2"/>
      <c r="B292" s="2"/>
      <c r="C292" s="2"/>
      <c r="D292" s="2"/>
      <c r="E292" s="2"/>
      <c r="F292"/>
      <c r="G292" s="175"/>
      <c r="H292" s="175"/>
      <c r="K292" s="2"/>
      <c r="L292" s="2"/>
      <c r="M292" s="2"/>
      <c r="N292" s="2"/>
      <c r="O292" s="2"/>
      <c r="P292"/>
      <c r="Q292" s="175"/>
      <c r="R292" s="175"/>
    </row>
    <row r="293" spans="1:18" ht="15">
      <c r="A293" s="2"/>
      <c r="B293" s="2"/>
      <c r="C293" s="2"/>
      <c r="D293" s="2"/>
      <c r="E293" s="2"/>
      <c r="F293"/>
      <c r="G293" s="175"/>
      <c r="H293" s="175"/>
      <c r="K293" s="2"/>
      <c r="L293" s="2"/>
      <c r="M293" s="2"/>
      <c r="N293" s="2"/>
      <c r="O293" s="2"/>
      <c r="P293"/>
      <c r="Q293" s="175"/>
      <c r="R293" s="175"/>
    </row>
    <row r="294" spans="1:18" ht="15">
      <c r="A294" s="2"/>
      <c r="B294" s="2"/>
      <c r="C294" s="2"/>
      <c r="D294" s="2"/>
      <c r="E294" s="2"/>
      <c r="F294"/>
      <c r="G294" s="175"/>
      <c r="H294" s="175"/>
      <c r="K294" s="2"/>
      <c r="L294" s="2"/>
      <c r="M294" s="2"/>
      <c r="N294" s="2"/>
      <c r="O294" s="2"/>
      <c r="P294"/>
      <c r="Q294" s="175"/>
      <c r="R294" s="175"/>
    </row>
    <row r="295" spans="1:18" ht="15">
      <c r="A295" s="2"/>
      <c r="B295" s="2"/>
      <c r="C295" s="2"/>
      <c r="D295" s="2"/>
      <c r="E295" s="2"/>
      <c r="F295"/>
      <c r="G295" s="175"/>
      <c r="H295" s="175"/>
      <c r="K295" s="2"/>
      <c r="L295" s="2"/>
      <c r="M295" s="2"/>
      <c r="N295" s="2"/>
      <c r="O295" s="2"/>
      <c r="P295"/>
      <c r="Q295" s="175"/>
      <c r="R295" s="175"/>
    </row>
    <row r="296" spans="1:18" ht="15">
      <c r="A296" s="2"/>
      <c r="B296" s="2"/>
      <c r="C296" s="2"/>
      <c r="D296" s="2"/>
      <c r="E296" s="2"/>
      <c r="F296"/>
      <c r="G296" s="175"/>
      <c r="H296" s="175"/>
      <c r="K296" s="2"/>
      <c r="L296" s="2"/>
      <c r="M296" s="2"/>
      <c r="N296" s="2"/>
      <c r="O296" s="2"/>
      <c r="P296"/>
      <c r="Q296" s="175"/>
      <c r="R296" s="175"/>
    </row>
    <row r="297" spans="1:18" ht="15">
      <c r="A297" s="2"/>
      <c r="B297" s="2"/>
      <c r="C297" s="2"/>
      <c r="D297" s="2"/>
      <c r="E297" s="2"/>
      <c r="F297"/>
      <c r="G297" s="175"/>
      <c r="H297" s="175"/>
      <c r="K297" s="2"/>
      <c r="L297" s="2"/>
      <c r="M297" s="2"/>
      <c r="N297" s="2"/>
      <c r="O297" s="2"/>
      <c r="P297"/>
      <c r="Q297" s="175"/>
      <c r="R297" s="175"/>
    </row>
    <row r="298" spans="1:18" ht="15">
      <c r="A298" s="2"/>
      <c r="B298" s="2"/>
      <c r="C298" s="2"/>
      <c r="D298" s="2"/>
      <c r="E298" s="2"/>
      <c r="F298"/>
      <c r="G298" s="175"/>
      <c r="H298" s="175"/>
      <c r="K298" s="2"/>
      <c r="L298" s="2"/>
      <c r="M298" s="2"/>
      <c r="N298" s="2"/>
      <c r="O298" s="2"/>
      <c r="P298"/>
      <c r="Q298" s="175"/>
      <c r="R298" s="175"/>
    </row>
    <row r="299" spans="1:18" ht="15">
      <c r="A299" s="2"/>
      <c r="B299" s="2"/>
      <c r="C299" s="2"/>
      <c r="D299" s="2"/>
      <c r="E299" s="2"/>
      <c r="F299"/>
      <c r="G299" s="175"/>
      <c r="H299" s="175"/>
      <c r="K299" s="2"/>
      <c r="L299" s="2"/>
      <c r="M299" s="2"/>
      <c r="N299" s="2"/>
      <c r="O299" s="2"/>
      <c r="P299"/>
      <c r="Q299" s="175"/>
      <c r="R299" s="175"/>
    </row>
    <row r="300" spans="1:18" ht="15">
      <c r="A300" s="2"/>
      <c r="B300" s="2"/>
      <c r="C300" s="2"/>
      <c r="D300" s="2"/>
      <c r="E300" s="2"/>
      <c r="F300"/>
      <c r="G300" s="175"/>
      <c r="H300" s="175"/>
      <c r="K300" s="2"/>
      <c r="L300" s="2"/>
      <c r="M300" s="2"/>
      <c r="N300" s="2"/>
      <c r="O300" s="2"/>
      <c r="P300"/>
      <c r="Q300" s="175"/>
      <c r="R300" s="175"/>
    </row>
    <row r="301" spans="1:18" ht="15">
      <c r="A301" s="2"/>
      <c r="B301" s="2"/>
      <c r="C301" s="2"/>
      <c r="D301" s="2"/>
      <c r="E301" s="2"/>
      <c r="F301"/>
      <c r="G301" s="175"/>
      <c r="H301" s="175"/>
      <c r="K301" s="2"/>
      <c r="L301" s="2"/>
      <c r="M301" s="2"/>
      <c r="N301" s="2"/>
      <c r="O301" s="2"/>
      <c r="P301"/>
      <c r="Q301" s="175"/>
      <c r="R301" s="175"/>
    </row>
    <row r="302" spans="1:18" ht="15">
      <c r="A302" s="2"/>
      <c r="B302" s="2"/>
      <c r="C302" s="2"/>
      <c r="D302" s="2"/>
      <c r="E302" s="2"/>
      <c r="F302"/>
      <c r="G302" s="175"/>
      <c r="H302" s="175"/>
      <c r="K302" s="2"/>
      <c r="L302" s="2"/>
      <c r="M302" s="2"/>
      <c r="N302" s="2"/>
      <c r="O302" s="2"/>
      <c r="P302"/>
      <c r="Q302" s="175"/>
      <c r="R302" s="175"/>
    </row>
    <row r="303" spans="1:18" ht="15">
      <c r="A303" s="2"/>
      <c r="B303" s="2"/>
      <c r="C303" s="2"/>
      <c r="D303" s="2"/>
      <c r="E303" s="2"/>
      <c r="F303"/>
      <c r="G303" s="175"/>
      <c r="H303" s="175"/>
      <c r="K303" s="2"/>
      <c r="L303" s="2"/>
      <c r="M303" s="2"/>
      <c r="N303" s="2"/>
      <c r="O303" s="2"/>
      <c r="P303"/>
      <c r="Q303" s="175"/>
      <c r="R303" s="175"/>
    </row>
    <row r="304" spans="1:18" ht="15">
      <c r="A304" s="2"/>
      <c r="B304" s="2"/>
      <c r="C304" s="2"/>
      <c r="D304" s="2"/>
      <c r="E304" s="2"/>
      <c r="F304"/>
      <c r="G304" s="175"/>
      <c r="H304" s="175"/>
      <c r="K304" s="2"/>
      <c r="L304" s="2"/>
      <c r="M304" s="2"/>
      <c r="N304" s="2"/>
      <c r="O304" s="2"/>
      <c r="P304"/>
      <c r="Q304" s="175"/>
      <c r="R304" s="175"/>
    </row>
    <row r="305" spans="1:18" ht="15">
      <c r="A305" s="2"/>
      <c r="B305" s="2"/>
      <c r="C305" s="2"/>
      <c r="D305" s="2"/>
      <c r="E305" s="2"/>
      <c r="F305"/>
      <c r="G305" s="175"/>
      <c r="H305" s="175"/>
      <c r="K305" s="2"/>
      <c r="L305" s="2"/>
      <c r="M305" s="2"/>
      <c r="N305" s="2"/>
      <c r="O305" s="2"/>
      <c r="P305"/>
      <c r="Q305" s="175"/>
      <c r="R305" s="175"/>
    </row>
    <row r="306" spans="1:18" ht="15">
      <c r="A306" s="2"/>
      <c r="B306" s="2"/>
      <c r="C306" s="2"/>
      <c r="D306" s="2"/>
      <c r="E306" s="2"/>
      <c r="F306"/>
      <c r="G306" s="175"/>
      <c r="H306" s="175"/>
      <c r="K306" s="2"/>
      <c r="L306" s="2"/>
      <c r="M306" s="2"/>
      <c r="N306" s="2"/>
      <c r="O306" s="2"/>
      <c r="P306"/>
      <c r="Q306" s="175"/>
      <c r="R306" s="175"/>
    </row>
    <row r="307" spans="1:18" ht="15">
      <c r="A307" s="2"/>
      <c r="B307" s="2"/>
      <c r="C307" s="2"/>
      <c r="D307" s="2"/>
      <c r="E307" s="2"/>
      <c r="F307"/>
      <c r="G307" s="175"/>
      <c r="H307" s="175"/>
      <c r="K307" s="2"/>
      <c r="L307" s="2"/>
      <c r="M307" s="2"/>
      <c r="N307" s="2"/>
      <c r="O307" s="2"/>
      <c r="P307"/>
      <c r="Q307" s="175"/>
      <c r="R307" s="175"/>
    </row>
    <row r="308" spans="1:18" ht="15">
      <c r="A308" s="2"/>
      <c r="B308" s="2"/>
      <c r="C308" s="2"/>
      <c r="D308" s="2"/>
      <c r="E308" s="2"/>
      <c r="F308"/>
      <c r="G308" s="175"/>
      <c r="H308" s="175"/>
      <c r="K308" s="2"/>
      <c r="L308" s="2"/>
      <c r="M308" s="2"/>
      <c r="N308" s="2"/>
      <c r="O308" s="2"/>
      <c r="P308"/>
      <c r="Q308" s="175"/>
      <c r="R308" s="175"/>
    </row>
    <row r="309" spans="1:18" ht="15">
      <c r="A309" s="2"/>
      <c r="B309" s="2"/>
      <c r="C309" s="2"/>
      <c r="D309" s="2"/>
      <c r="E309" s="2"/>
      <c r="F309"/>
      <c r="G309" s="175"/>
      <c r="H309" s="175"/>
      <c r="K309" s="2"/>
      <c r="L309" s="2"/>
      <c r="M309" s="2"/>
      <c r="N309" s="2"/>
      <c r="O309" s="2"/>
      <c r="P309"/>
      <c r="Q309" s="175"/>
      <c r="R309" s="175"/>
    </row>
    <row r="310" spans="1:18" ht="15">
      <c r="A310" s="2"/>
      <c r="B310" s="2"/>
      <c r="C310" s="2"/>
      <c r="D310" s="2"/>
      <c r="E310" s="2"/>
      <c r="F310"/>
      <c r="G310" s="175"/>
      <c r="H310" s="175"/>
      <c r="K310" s="2"/>
      <c r="L310" s="2"/>
      <c r="M310" s="2"/>
      <c r="N310" s="2"/>
      <c r="O310" s="2"/>
      <c r="P310"/>
      <c r="Q310" s="175"/>
      <c r="R310" s="175"/>
    </row>
    <row r="311" spans="1:18" ht="15">
      <c r="A311" s="2"/>
      <c r="B311" s="2"/>
      <c r="C311" s="2"/>
      <c r="D311" s="2"/>
      <c r="E311" s="2"/>
      <c r="F311"/>
      <c r="G311" s="175"/>
      <c r="H311" s="175"/>
      <c r="K311" s="2"/>
      <c r="L311" s="2"/>
      <c r="M311" s="2"/>
      <c r="N311" s="2"/>
      <c r="O311" s="2"/>
      <c r="P311"/>
      <c r="Q311" s="175"/>
      <c r="R311" s="175"/>
    </row>
    <row r="312" spans="1:18" ht="15">
      <c r="A312" s="2"/>
      <c r="B312" s="2"/>
      <c r="C312" s="2"/>
      <c r="D312" s="2"/>
      <c r="E312" s="2"/>
      <c r="F312"/>
      <c r="G312" s="175"/>
      <c r="H312" s="175"/>
      <c r="K312" s="2"/>
      <c r="L312" s="2"/>
      <c r="M312" s="2"/>
      <c r="N312" s="2"/>
      <c r="O312" s="2"/>
      <c r="P312"/>
      <c r="Q312" s="175"/>
      <c r="R312" s="175"/>
    </row>
    <row r="313" spans="1:18" ht="15">
      <c r="A313" s="2"/>
      <c r="B313" s="2"/>
      <c r="C313" s="2"/>
      <c r="D313" s="2"/>
      <c r="E313" s="2"/>
      <c r="F313"/>
      <c r="G313" s="175"/>
      <c r="H313" s="175"/>
      <c r="K313" s="2"/>
      <c r="L313" s="2"/>
      <c r="M313" s="2"/>
      <c r="N313" s="2"/>
      <c r="O313" s="2"/>
      <c r="P313"/>
      <c r="Q313" s="175"/>
      <c r="R313" s="175"/>
    </row>
    <row r="314" spans="1:18" ht="15">
      <c r="A314" s="2"/>
      <c r="B314" s="2"/>
      <c r="C314" s="2"/>
      <c r="D314" s="2"/>
      <c r="E314" s="2"/>
      <c r="F314"/>
      <c r="G314" s="175"/>
      <c r="H314" s="175"/>
      <c r="K314" s="2"/>
      <c r="L314" s="2"/>
      <c r="M314" s="2"/>
      <c r="N314" s="2"/>
      <c r="O314" s="2"/>
      <c r="P314"/>
      <c r="Q314" s="175"/>
      <c r="R314" s="175"/>
    </row>
    <row r="315" spans="1:18" ht="15">
      <c r="A315" s="2"/>
      <c r="B315" s="2"/>
      <c r="C315" s="2"/>
      <c r="D315" s="2"/>
      <c r="E315" s="2"/>
      <c r="F315"/>
      <c r="G315" s="175"/>
      <c r="H315" s="175"/>
      <c r="K315" s="2"/>
      <c r="L315" s="2"/>
      <c r="M315" s="2"/>
      <c r="N315" s="2"/>
      <c r="O315" s="2"/>
      <c r="P315"/>
      <c r="Q315" s="175"/>
      <c r="R315" s="175"/>
    </row>
    <row r="316" spans="1:18" ht="15">
      <c r="A316" s="2"/>
      <c r="B316" s="2"/>
      <c r="C316" s="2"/>
      <c r="D316" s="2"/>
      <c r="E316" s="2"/>
      <c r="F316"/>
      <c r="G316" s="175"/>
      <c r="H316" s="175"/>
      <c r="K316" s="2"/>
      <c r="L316" s="2"/>
      <c r="M316" s="2"/>
      <c r="N316" s="2"/>
      <c r="O316" s="2"/>
      <c r="P316"/>
      <c r="Q316" s="175"/>
      <c r="R316" s="175"/>
    </row>
    <row r="317" spans="1:18" ht="15">
      <c r="A317" s="2"/>
      <c r="B317" s="2"/>
      <c r="C317" s="2"/>
      <c r="D317" s="2"/>
      <c r="E317" s="2"/>
      <c r="F317"/>
      <c r="G317" s="175"/>
      <c r="H317" s="175"/>
      <c r="K317" s="2"/>
      <c r="L317" s="2"/>
      <c r="M317" s="2"/>
      <c r="N317" s="2"/>
      <c r="O317" s="2"/>
      <c r="P317"/>
      <c r="Q317" s="175"/>
      <c r="R317" s="175"/>
    </row>
    <row r="318" spans="1:18" ht="15">
      <c r="A318" s="2"/>
      <c r="B318" s="2"/>
      <c r="C318" s="2"/>
      <c r="D318" s="2"/>
      <c r="E318" s="2"/>
      <c r="F318"/>
      <c r="G318" s="175"/>
      <c r="H318" s="175"/>
      <c r="K318" s="2"/>
      <c r="L318" s="2"/>
      <c r="M318" s="2"/>
      <c r="N318" s="2"/>
      <c r="O318" s="2"/>
      <c r="P318"/>
      <c r="Q318" s="175"/>
      <c r="R318" s="175"/>
    </row>
    <row r="319" spans="1:18" ht="15">
      <c r="A319" s="2"/>
      <c r="B319" s="2"/>
      <c r="C319" s="2"/>
      <c r="D319" s="2"/>
      <c r="E319" s="2"/>
      <c r="F319"/>
      <c r="G319" s="175"/>
      <c r="H319" s="175"/>
      <c r="K319" s="2"/>
      <c r="L319" s="2"/>
      <c r="M319" s="2"/>
      <c r="N319" s="2"/>
      <c r="O319" s="2"/>
      <c r="P319"/>
      <c r="Q319" s="175"/>
      <c r="R319" s="175"/>
    </row>
    <row r="320" spans="1:18" ht="15">
      <c r="A320" s="2"/>
      <c r="B320" s="2"/>
      <c r="C320" s="2"/>
      <c r="D320" s="2"/>
      <c r="E320" s="2"/>
      <c r="F320"/>
      <c r="G320" s="175"/>
      <c r="H320" s="175"/>
      <c r="K320" s="2"/>
      <c r="L320" s="2"/>
      <c r="M320" s="2"/>
      <c r="N320" s="2"/>
      <c r="O320" s="2"/>
      <c r="P320"/>
      <c r="Q320" s="175"/>
      <c r="R320" s="175"/>
    </row>
    <row r="321" spans="1:18" ht="15">
      <c r="A321" s="2"/>
      <c r="B321" s="2"/>
      <c r="C321" s="2"/>
      <c r="D321" s="2"/>
      <c r="E321" s="2"/>
      <c r="F321"/>
      <c r="G321" s="175"/>
      <c r="H321" s="175"/>
      <c r="K321" s="2"/>
      <c r="L321" s="2"/>
      <c r="M321" s="2"/>
      <c r="N321" s="2"/>
      <c r="O321" s="2"/>
      <c r="P321"/>
      <c r="Q321" s="175"/>
      <c r="R321" s="175"/>
    </row>
    <row r="322" spans="1:18" ht="15">
      <c r="A322" s="2"/>
      <c r="B322" s="2"/>
      <c r="C322" s="2"/>
      <c r="D322" s="2"/>
      <c r="E322" s="2"/>
      <c r="F322"/>
      <c r="G322" s="175"/>
      <c r="H322" s="175"/>
      <c r="K322" s="2"/>
      <c r="L322" s="2"/>
      <c r="M322" s="2"/>
      <c r="N322" s="2"/>
      <c r="O322" s="2"/>
      <c r="P322"/>
      <c r="Q322" s="175"/>
      <c r="R322" s="175"/>
    </row>
    <row r="323" spans="1:18" ht="15">
      <c r="A323" s="2"/>
      <c r="B323" s="2"/>
      <c r="C323" s="2"/>
      <c r="D323" s="2"/>
      <c r="E323" s="2"/>
      <c r="F323"/>
      <c r="G323" s="175"/>
      <c r="H323" s="175"/>
      <c r="K323" s="2"/>
      <c r="L323" s="2"/>
      <c r="M323" s="2"/>
      <c r="N323" s="2"/>
      <c r="O323" s="2"/>
      <c r="P323"/>
      <c r="Q323" s="175"/>
      <c r="R323" s="175"/>
    </row>
    <row r="324" spans="1:18" ht="15">
      <c r="A324" s="2"/>
      <c r="B324" s="2"/>
      <c r="C324" s="2"/>
      <c r="D324" s="2"/>
      <c r="E324" s="2"/>
      <c r="F324"/>
      <c r="G324" s="175"/>
      <c r="H324" s="175"/>
      <c r="K324" s="2"/>
      <c r="L324" s="2"/>
      <c r="M324" s="2"/>
      <c r="N324" s="2"/>
      <c r="O324" s="2"/>
      <c r="P324"/>
      <c r="Q324" s="175"/>
      <c r="R324" s="175"/>
    </row>
    <row r="325" spans="1:18" ht="15">
      <c r="A325" s="2"/>
      <c r="B325" s="2"/>
      <c r="C325" s="2"/>
      <c r="D325" s="2"/>
      <c r="E325" s="2"/>
      <c r="F325"/>
      <c r="G325" s="175"/>
      <c r="H325" s="175"/>
      <c r="K325" s="2"/>
      <c r="L325" s="2"/>
      <c r="M325" s="2"/>
      <c r="N325" s="2"/>
      <c r="O325" s="2"/>
      <c r="P325"/>
      <c r="Q325" s="175"/>
      <c r="R325" s="175"/>
    </row>
    <row r="326" spans="1:18" ht="15">
      <c r="A326" s="2"/>
      <c r="B326" s="2"/>
      <c r="C326" s="2"/>
      <c r="D326" s="2"/>
      <c r="E326" s="2"/>
      <c r="F326"/>
      <c r="G326" s="175"/>
      <c r="H326" s="175"/>
      <c r="K326" s="2"/>
      <c r="L326" s="2"/>
      <c r="M326" s="2"/>
      <c r="N326" s="2"/>
      <c r="O326" s="2"/>
      <c r="P326"/>
      <c r="Q326" s="175"/>
      <c r="R326" s="175"/>
    </row>
    <row r="327" spans="1:18" ht="15">
      <c r="A327" s="2"/>
      <c r="B327" s="2"/>
      <c r="C327" s="2"/>
      <c r="D327" s="2"/>
      <c r="E327" s="2"/>
      <c r="F327"/>
      <c r="G327" s="175"/>
      <c r="H327" s="175"/>
      <c r="K327" s="2"/>
      <c r="L327" s="2"/>
      <c r="M327" s="2"/>
      <c r="N327" s="2"/>
      <c r="O327" s="2"/>
      <c r="P327"/>
      <c r="Q327" s="175"/>
      <c r="R327" s="175"/>
    </row>
    <row r="328" spans="1:18" ht="15">
      <c r="A328" s="2"/>
      <c r="B328" s="2"/>
      <c r="C328" s="2"/>
      <c r="D328" s="2"/>
      <c r="E328" s="2"/>
      <c r="F328"/>
      <c r="G328" s="175"/>
      <c r="H328" s="175"/>
      <c r="K328" s="2"/>
      <c r="L328" s="2"/>
      <c r="M328" s="2"/>
      <c r="N328" s="2"/>
      <c r="O328" s="2"/>
      <c r="P328"/>
      <c r="Q328" s="175"/>
      <c r="R328" s="175"/>
    </row>
    <row r="329" spans="1:18" ht="15">
      <c r="A329" s="2"/>
      <c r="B329" s="2"/>
      <c r="C329" s="2"/>
      <c r="D329" s="2"/>
      <c r="E329" s="2"/>
      <c r="F329"/>
      <c r="G329" s="175"/>
      <c r="H329" s="175"/>
      <c r="K329" s="2"/>
      <c r="L329" s="2"/>
      <c r="M329" s="2"/>
      <c r="N329" s="2"/>
      <c r="O329" s="2"/>
      <c r="P329"/>
      <c r="Q329" s="175"/>
      <c r="R329" s="175"/>
    </row>
    <row r="330" spans="1:18" ht="15">
      <c r="A330" s="2"/>
      <c r="B330" s="2"/>
      <c r="C330" s="2"/>
      <c r="D330" s="2"/>
      <c r="E330" s="2"/>
      <c r="F330"/>
      <c r="G330" s="175"/>
      <c r="H330" s="175"/>
      <c r="K330" s="2"/>
      <c r="L330" s="2"/>
      <c r="M330" s="2"/>
      <c r="N330" s="2"/>
      <c r="O330" s="2"/>
      <c r="P330"/>
      <c r="Q330" s="175"/>
      <c r="R330" s="175"/>
    </row>
    <row r="331" spans="1:18" ht="15">
      <c r="A331" s="2"/>
      <c r="B331" s="2"/>
      <c r="C331" s="2"/>
      <c r="D331" s="2"/>
      <c r="E331" s="2"/>
      <c r="F331"/>
      <c r="G331" s="175"/>
      <c r="H331" s="175"/>
      <c r="K331" s="2"/>
      <c r="L331" s="2"/>
      <c r="M331" s="2"/>
      <c r="N331" s="2"/>
      <c r="O331" s="2"/>
      <c r="P331"/>
      <c r="Q331" s="175"/>
      <c r="R331" s="175"/>
    </row>
    <row r="332" spans="1:18" ht="15">
      <c r="A332" s="2"/>
      <c r="B332" s="2"/>
      <c r="C332" s="2"/>
      <c r="D332" s="2"/>
      <c r="E332" s="2"/>
      <c r="F332"/>
      <c r="G332" s="175"/>
      <c r="H332" s="175"/>
      <c r="K332" s="2"/>
      <c r="L332" s="2"/>
      <c r="M332" s="2"/>
      <c r="N332" s="2"/>
      <c r="O332" s="2"/>
      <c r="P332"/>
      <c r="Q332" s="175"/>
      <c r="R332" s="175"/>
    </row>
    <row r="333" spans="1:18" ht="15">
      <c r="A333" s="2"/>
      <c r="B333" s="2"/>
      <c r="C333" s="2"/>
      <c r="D333" s="2"/>
      <c r="E333" s="2"/>
      <c r="F333"/>
      <c r="G333" s="175"/>
      <c r="H333" s="175"/>
      <c r="K333" s="2"/>
      <c r="L333" s="2"/>
      <c r="M333" s="2"/>
      <c r="N333" s="2"/>
      <c r="O333" s="2"/>
      <c r="P333"/>
      <c r="Q333" s="175"/>
      <c r="R333" s="175"/>
    </row>
    <row r="334" spans="1:18" ht="15">
      <c r="A334" s="2"/>
      <c r="B334" s="2"/>
      <c r="C334" s="2"/>
      <c r="D334" s="2"/>
      <c r="E334" s="2"/>
      <c r="F334"/>
      <c r="G334" s="175"/>
      <c r="H334" s="175"/>
      <c r="K334" s="2"/>
      <c r="L334" s="2"/>
      <c r="M334" s="2"/>
      <c r="N334" s="2"/>
      <c r="O334" s="2"/>
      <c r="P334"/>
      <c r="Q334" s="175"/>
      <c r="R334" s="175"/>
    </row>
    <row r="335" spans="1:18" ht="15">
      <c r="A335" s="2"/>
      <c r="B335" s="2"/>
      <c r="C335" s="2"/>
      <c r="D335" s="2"/>
      <c r="E335" s="2"/>
      <c r="F335"/>
      <c r="G335" s="175"/>
      <c r="H335" s="175"/>
      <c r="K335" s="2"/>
      <c r="L335" s="2"/>
      <c r="M335" s="2"/>
      <c r="N335" s="2"/>
      <c r="O335" s="2"/>
      <c r="P335"/>
      <c r="Q335" s="175"/>
      <c r="R335" s="175"/>
    </row>
    <row r="336" spans="1:18" ht="15">
      <c r="A336" s="2"/>
      <c r="B336" s="2"/>
      <c r="C336" s="2"/>
      <c r="D336" s="2"/>
      <c r="E336" s="2"/>
      <c r="F336"/>
      <c r="G336" s="175"/>
      <c r="H336" s="175"/>
      <c r="K336" s="2"/>
      <c r="L336" s="2"/>
      <c r="M336" s="2"/>
      <c r="N336" s="2"/>
      <c r="O336" s="2"/>
      <c r="P336"/>
      <c r="Q336" s="175"/>
      <c r="R336" s="175"/>
    </row>
    <row r="337" spans="1:18" ht="15">
      <c r="A337" s="2"/>
      <c r="B337" s="2"/>
      <c r="C337" s="2"/>
      <c r="D337" s="2"/>
      <c r="E337" s="2"/>
      <c r="F337"/>
      <c r="G337" s="175"/>
      <c r="H337" s="175"/>
      <c r="K337" s="2"/>
      <c r="L337" s="2"/>
      <c r="M337" s="2"/>
      <c r="N337" s="2"/>
      <c r="O337" s="2"/>
      <c r="P337"/>
      <c r="Q337" s="175"/>
      <c r="R337" s="175"/>
    </row>
    <row r="338" spans="1:18" ht="15">
      <c r="A338" s="2"/>
      <c r="B338" s="2"/>
      <c r="C338" s="2"/>
      <c r="D338" s="2"/>
      <c r="E338" s="2"/>
      <c r="F338"/>
      <c r="G338" s="175"/>
      <c r="H338" s="175"/>
      <c r="K338" s="2"/>
      <c r="L338" s="2"/>
      <c r="M338" s="2"/>
      <c r="N338" s="2"/>
      <c r="O338" s="2"/>
      <c r="P338"/>
      <c r="Q338" s="175"/>
      <c r="R338" s="175"/>
    </row>
    <row r="339" spans="1:18" ht="15">
      <c r="A339" s="2"/>
      <c r="B339" s="2"/>
      <c r="C339" s="2"/>
      <c r="D339" s="2"/>
      <c r="E339" s="2"/>
      <c r="F339"/>
      <c r="G339" s="175"/>
      <c r="H339" s="175"/>
      <c r="K339" s="2"/>
      <c r="L339" s="2"/>
      <c r="M339" s="2"/>
      <c r="N339" s="2"/>
      <c r="O339" s="2"/>
      <c r="P339"/>
      <c r="Q339" s="175"/>
      <c r="R339" s="175"/>
    </row>
    <row r="340" spans="1:18" ht="15">
      <c r="A340" s="2"/>
      <c r="B340" s="2"/>
      <c r="C340" s="2"/>
      <c r="D340" s="2"/>
      <c r="E340" s="2"/>
      <c r="F340"/>
      <c r="G340" s="175"/>
      <c r="H340" s="175"/>
      <c r="K340" s="2"/>
      <c r="L340" s="2"/>
      <c r="M340" s="2"/>
      <c r="N340" s="2"/>
      <c r="O340" s="2"/>
      <c r="P340"/>
      <c r="Q340" s="175"/>
      <c r="R340" s="175"/>
    </row>
    <row r="341" spans="1:18" ht="15">
      <c r="A341" s="2"/>
      <c r="B341" s="2"/>
      <c r="C341" s="2"/>
      <c r="D341" s="2"/>
      <c r="E341" s="2"/>
      <c r="F341"/>
      <c r="G341" s="175"/>
      <c r="H341" s="175"/>
      <c r="K341" s="2"/>
      <c r="L341" s="2"/>
      <c r="M341" s="2"/>
      <c r="N341" s="2"/>
      <c r="O341" s="2"/>
      <c r="P341"/>
      <c r="Q341" s="175"/>
      <c r="R341" s="175"/>
    </row>
    <row r="342" spans="1:18" ht="15">
      <c r="A342" s="2"/>
      <c r="B342" s="2"/>
      <c r="C342" s="2"/>
      <c r="D342" s="2"/>
      <c r="E342" s="2"/>
      <c r="F342"/>
      <c r="G342" s="175"/>
      <c r="H342" s="175"/>
      <c r="K342" s="2"/>
      <c r="L342" s="2"/>
      <c r="M342" s="2"/>
      <c r="N342" s="2"/>
      <c r="O342" s="2"/>
      <c r="P342"/>
      <c r="Q342" s="175"/>
      <c r="R342" s="175"/>
    </row>
    <row r="343" spans="1:18" ht="15">
      <c r="A343" s="2"/>
      <c r="B343" s="2"/>
      <c r="C343" s="2"/>
      <c r="D343" s="2"/>
      <c r="E343" s="2"/>
      <c r="F343"/>
      <c r="G343" s="175"/>
      <c r="H343" s="175"/>
      <c r="K343" s="2"/>
      <c r="L343" s="2"/>
      <c r="M343" s="2"/>
      <c r="N343" s="2"/>
      <c r="O343" s="2"/>
      <c r="P343"/>
      <c r="Q343" s="175"/>
      <c r="R343" s="175"/>
    </row>
    <row r="344" spans="1:18" ht="15">
      <c r="A344" s="2"/>
      <c r="B344" s="2"/>
      <c r="C344" s="2"/>
      <c r="D344" s="2"/>
      <c r="E344" s="2"/>
      <c r="F344"/>
      <c r="G344" s="175"/>
      <c r="H344" s="175"/>
      <c r="K344" s="2"/>
      <c r="L344" s="2"/>
      <c r="M344" s="2"/>
      <c r="N344" s="2"/>
      <c r="O344" s="2"/>
      <c r="P344"/>
      <c r="Q344" s="175"/>
      <c r="R344" s="175"/>
    </row>
    <row r="345" spans="1:18" ht="15">
      <c r="A345" s="2"/>
      <c r="B345" s="2"/>
      <c r="C345" s="2"/>
      <c r="D345" s="2"/>
      <c r="E345" s="2"/>
      <c r="F345"/>
      <c r="G345" s="175"/>
      <c r="H345" s="175"/>
      <c r="K345" s="2"/>
      <c r="L345" s="2"/>
      <c r="M345" s="2"/>
      <c r="N345" s="2"/>
      <c r="O345" s="2"/>
      <c r="P345"/>
      <c r="Q345" s="175"/>
      <c r="R345" s="175"/>
    </row>
    <row r="346" spans="1:18" ht="15">
      <c r="A346" s="2"/>
      <c r="B346" s="2"/>
      <c r="C346" s="2"/>
      <c r="D346" s="2"/>
      <c r="E346" s="2"/>
      <c r="F346"/>
      <c r="G346" s="175"/>
      <c r="H346" s="175"/>
      <c r="K346" s="2"/>
      <c r="L346" s="2"/>
      <c r="M346" s="2"/>
      <c r="N346" s="2"/>
      <c r="O346" s="2"/>
      <c r="P346"/>
      <c r="Q346" s="175"/>
      <c r="R346" s="175"/>
    </row>
    <row r="347" spans="1:18" ht="15">
      <c r="A347" s="2"/>
      <c r="B347" s="2"/>
      <c r="C347" s="2"/>
      <c r="D347" s="2"/>
      <c r="E347" s="2"/>
      <c r="F347"/>
      <c r="G347" s="175"/>
      <c r="H347" s="175"/>
      <c r="K347" s="2"/>
      <c r="L347" s="2"/>
      <c r="M347" s="2"/>
      <c r="N347" s="2"/>
      <c r="O347" s="2"/>
      <c r="P347"/>
      <c r="Q347" s="175"/>
      <c r="R347" s="175"/>
    </row>
    <row r="348" spans="1:18" ht="15">
      <c r="A348" s="2"/>
      <c r="B348" s="2"/>
      <c r="C348" s="2"/>
      <c r="D348" s="2"/>
      <c r="E348" s="2"/>
      <c r="F348"/>
      <c r="G348" s="175"/>
      <c r="H348" s="175"/>
      <c r="K348" s="2"/>
      <c r="L348" s="2"/>
      <c r="M348" s="2"/>
      <c r="N348" s="2"/>
      <c r="O348" s="2"/>
      <c r="P348"/>
      <c r="Q348" s="175"/>
      <c r="R348" s="175"/>
    </row>
    <row r="349" spans="1:18" ht="15">
      <c r="A349" s="2"/>
      <c r="B349" s="2"/>
      <c r="C349" s="2"/>
      <c r="D349" s="2"/>
      <c r="E349" s="2"/>
      <c r="F349"/>
      <c r="G349" s="175"/>
      <c r="H349" s="175"/>
      <c r="K349" s="2"/>
      <c r="L349" s="2"/>
      <c r="M349" s="2"/>
      <c r="N349" s="2"/>
      <c r="O349" s="2"/>
      <c r="P349"/>
      <c r="Q349" s="175"/>
      <c r="R349" s="175"/>
    </row>
    <row r="350" spans="1:18" ht="15">
      <c r="A350" s="2"/>
      <c r="B350" s="2"/>
      <c r="C350" s="2"/>
      <c r="D350" s="2"/>
      <c r="E350" s="2"/>
      <c r="F350"/>
      <c r="G350" s="175"/>
      <c r="H350" s="175"/>
      <c r="K350" s="2"/>
      <c r="L350" s="2"/>
      <c r="M350" s="2"/>
      <c r="N350" s="2"/>
      <c r="O350" s="2"/>
      <c r="P350"/>
      <c r="Q350" s="175"/>
      <c r="R350" s="175"/>
    </row>
    <row r="351" spans="1:18" ht="15">
      <c r="A351" s="2"/>
      <c r="B351" s="2"/>
      <c r="C351" s="2"/>
      <c r="D351" s="2"/>
      <c r="E351" s="2"/>
      <c r="F351"/>
      <c r="G351" s="175"/>
      <c r="H351" s="175"/>
      <c r="K351" s="2"/>
      <c r="L351" s="2"/>
      <c r="M351" s="2"/>
      <c r="N351" s="2"/>
      <c r="O351" s="2"/>
      <c r="P351"/>
      <c r="Q351" s="175"/>
      <c r="R351" s="175"/>
    </row>
    <row r="352" spans="1:18" ht="15">
      <c r="A352" s="2"/>
      <c r="B352" s="2"/>
      <c r="C352" s="2"/>
      <c r="D352" s="2"/>
      <c r="E352" s="2"/>
      <c r="F352"/>
      <c r="G352" s="175"/>
      <c r="H352" s="175"/>
      <c r="K352" s="2"/>
      <c r="L352" s="2"/>
      <c r="M352" s="2"/>
      <c r="N352" s="2"/>
      <c r="O352" s="2"/>
      <c r="P352"/>
      <c r="Q352" s="175"/>
      <c r="R352" s="175"/>
    </row>
    <row r="353" spans="1:18" ht="15">
      <c r="A353" s="2"/>
      <c r="B353" s="2"/>
      <c r="C353" s="2"/>
      <c r="D353" s="2"/>
      <c r="E353" s="2"/>
      <c r="F353"/>
      <c r="G353" s="175"/>
      <c r="H353" s="175"/>
      <c r="K353" s="2"/>
      <c r="L353" s="2"/>
      <c r="M353" s="2"/>
      <c r="N353" s="2"/>
      <c r="O353" s="2"/>
      <c r="P353"/>
      <c r="Q353" s="175"/>
      <c r="R353" s="175"/>
    </row>
    <row r="354" spans="1:18" ht="15">
      <c r="A354" s="2"/>
      <c r="B354" s="2"/>
      <c r="C354" s="2"/>
      <c r="D354" s="2"/>
      <c r="E354" s="2"/>
      <c r="F354"/>
      <c r="G354" s="175"/>
      <c r="H354" s="175"/>
      <c r="K354" s="2"/>
      <c r="L354" s="2"/>
      <c r="M354" s="2"/>
      <c r="N354" s="2"/>
      <c r="O354" s="2"/>
      <c r="P354"/>
      <c r="Q354" s="175"/>
      <c r="R354" s="175"/>
    </row>
    <row r="355" spans="1:18" ht="15">
      <c r="A355" s="2"/>
      <c r="B355" s="2"/>
      <c r="C355" s="2"/>
      <c r="D355" s="2"/>
      <c r="E355" s="2"/>
      <c r="F355"/>
      <c r="G355" s="175"/>
      <c r="H355" s="175"/>
      <c r="K355" s="2"/>
      <c r="L355" s="2"/>
      <c r="M355" s="2"/>
      <c r="N355" s="2"/>
      <c r="O355" s="2"/>
      <c r="P355"/>
      <c r="Q355" s="175"/>
      <c r="R355" s="175"/>
    </row>
    <row r="356" spans="1:18" ht="15">
      <c r="A356" s="2"/>
      <c r="B356" s="2"/>
      <c r="C356" s="2"/>
      <c r="D356" s="2"/>
      <c r="E356" s="2"/>
      <c r="F356"/>
      <c r="G356" s="175"/>
      <c r="H356" s="175"/>
      <c r="K356" s="2"/>
      <c r="L356" s="2"/>
      <c r="M356" s="2"/>
      <c r="N356" s="2"/>
      <c r="O356" s="2"/>
      <c r="P356"/>
      <c r="Q356" s="175"/>
      <c r="R356" s="175"/>
    </row>
    <row r="357" spans="1:18" ht="15">
      <c r="A357" s="2"/>
      <c r="B357" s="2"/>
      <c r="C357" s="2"/>
      <c r="D357" s="2"/>
      <c r="E357" s="2"/>
      <c r="F357"/>
      <c r="G357" s="175"/>
      <c r="H357" s="175"/>
      <c r="K357" s="2"/>
      <c r="L357" s="2"/>
      <c r="M357" s="2"/>
      <c r="N357" s="2"/>
      <c r="O357" s="2"/>
      <c r="P357"/>
      <c r="Q357" s="175"/>
      <c r="R357" s="175"/>
    </row>
    <row r="358" spans="1:18" ht="15">
      <c r="A358" s="2"/>
      <c r="B358" s="2"/>
      <c r="C358" s="2"/>
      <c r="D358" s="2"/>
      <c r="E358" s="2"/>
      <c r="F358"/>
      <c r="G358" s="175"/>
      <c r="H358" s="175"/>
      <c r="K358" s="2"/>
      <c r="L358" s="2"/>
      <c r="M358" s="2"/>
      <c r="N358" s="2"/>
      <c r="O358" s="2"/>
      <c r="P358"/>
      <c r="Q358" s="175"/>
      <c r="R358" s="175"/>
    </row>
    <row r="359" spans="1:18" ht="15">
      <c r="A359" s="2"/>
      <c r="B359" s="2"/>
      <c r="C359" s="2"/>
      <c r="D359" s="2"/>
      <c r="E359" s="2"/>
      <c r="F359"/>
      <c r="G359" s="175"/>
      <c r="H359" s="175"/>
      <c r="K359" s="2"/>
      <c r="L359" s="2"/>
      <c r="M359" s="2"/>
      <c r="N359" s="2"/>
      <c r="O359" s="2"/>
      <c r="P359"/>
      <c r="Q359" s="175"/>
      <c r="R359" s="175"/>
    </row>
    <row r="360" spans="1:18" ht="15">
      <c r="A360" s="2"/>
      <c r="B360" s="2"/>
      <c r="C360" s="2"/>
      <c r="D360" s="2"/>
      <c r="E360" s="2"/>
      <c r="F360"/>
      <c r="G360" s="175"/>
      <c r="H360" s="175"/>
      <c r="K360" s="2"/>
      <c r="L360" s="2"/>
      <c r="M360" s="2"/>
      <c r="N360" s="2"/>
      <c r="O360" s="2"/>
      <c r="P360"/>
      <c r="Q360" s="175"/>
      <c r="R360" s="175"/>
    </row>
    <row r="361" spans="1:18" ht="15">
      <c r="A361" s="2"/>
      <c r="B361" s="2"/>
      <c r="C361" s="2"/>
      <c r="D361" s="2"/>
      <c r="E361" s="2"/>
      <c r="F361"/>
      <c r="G361" s="175"/>
      <c r="H361" s="175"/>
      <c r="K361" s="2"/>
      <c r="L361" s="2"/>
      <c r="M361" s="2"/>
      <c r="N361" s="2"/>
      <c r="O361" s="2"/>
      <c r="P361"/>
      <c r="Q361" s="175"/>
      <c r="R361" s="175"/>
    </row>
    <row r="362" spans="1:18" ht="15">
      <c r="A362" s="2"/>
      <c r="B362" s="2"/>
      <c r="C362" s="2"/>
      <c r="D362" s="2"/>
      <c r="E362" s="2"/>
      <c r="F362"/>
      <c r="G362" s="175"/>
      <c r="H362" s="175"/>
      <c r="K362" s="2"/>
      <c r="L362" s="2"/>
      <c r="M362" s="2"/>
      <c r="N362" s="2"/>
      <c r="O362" s="2"/>
      <c r="P362"/>
      <c r="Q362" s="175"/>
      <c r="R362" s="175"/>
    </row>
    <row r="363" spans="1:18" ht="15">
      <c r="A363" s="2"/>
      <c r="B363" s="2"/>
      <c r="C363" s="2"/>
      <c r="D363" s="2"/>
      <c r="E363" s="2"/>
      <c r="F363"/>
      <c r="G363" s="175"/>
      <c r="H363" s="175"/>
      <c r="K363" s="2"/>
      <c r="L363" s="2"/>
      <c r="M363" s="2"/>
      <c r="N363" s="2"/>
      <c r="O363" s="2"/>
      <c r="P363"/>
      <c r="Q363" s="175"/>
      <c r="R363" s="175"/>
    </row>
    <row r="364" spans="1:18" ht="15">
      <c r="A364" s="2"/>
      <c r="B364" s="2"/>
      <c r="C364" s="2"/>
      <c r="D364" s="2"/>
      <c r="E364" s="2"/>
      <c r="F364"/>
      <c r="G364" s="175"/>
      <c r="H364" s="175"/>
      <c r="K364" s="2"/>
      <c r="L364" s="2"/>
      <c r="M364" s="2"/>
      <c r="N364" s="2"/>
      <c r="O364" s="2"/>
      <c r="P364"/>
      <c r="Q364" s="175"/>
      <c r="R364" s="175"/>
    </row>
    <row r="365" spans="1:18" ht="15">
      <c r="A365" s="2"/>
      <c r="B365" s="2"/>
      <c r="C365" s="2"/>
      <c r="D365" s="2"/>
      <c r="E365" s="2"/>
      <c r="F365"/>
      <c r="G365" s="175"/>
      <c r="H365" s="175"/>
      <c r="K365" s="2"/>
      <c r="L365" s="2"/>
      <c r="M365" s="2"/>
      <c r="N365" s="2"/>
      <c r="O365" s="2"/>
      <c r="P365"/>
      <c r="Q365" s="175"/>
      <c r="R365" s="175"/>
    </row>
    <row r="366" spans="1:18" ht="15">
      <c r="A366" s="2"/>
      <c r="B366" s="2"/>
      <c r="C366" s="2"/>
      <c r="D366" s="2"/>
      <c r="E366" s="2"/>
      <c r="F366"/>
      <c r="G366" s="175"/>
      <c r="H366" s="175"/>
      <c r="K366" s="2"/>
      <c r="L366" s="2"/>
      <c r="M366" s="2"/>
      <c r="N366" s="2"/>
      <c r="O366" s="2"/>
      <c r="P366"/>
      <c r="Q366" s="175"/>
      <c r="R366" s="175"/>
    </row>
    <row r="367" spans="1:18" ht="15">
      <c r="A367" s="2"/>
      <c r="B367" s="2"/>
      <c r="C367" s="2"/>
      <c r="D367" s="2"/>
      <c r="E367" s="2"/>
      <c r="F367"/>
      <c r="G367" s="175"/>
      <c r="H367" s="175"/>
      <c r="K367" s="2"/>
      <c r="L367" s="2"/>
      <c r="M367" s="2"/>
      <c r="N367" s="2"/>
      <c r="O367" s="2"/>
      <c r="P367"/>
      <c r="Q367" s="175"/>
      <c r="R367" s="175"/>
    </row>
    <row r="368" spans="1:18" ht="15">
      <c r="A368" s="2"/>
      <c r="B368" s="2"/>
      <c r="C368" s="2"/>
      <c r="D368" s="2"/>
      <c r="E368" s="2"/>
      <c r="F368"/>
      <c r="G368" s="175"/>
      <c r="H368" s="175"/>
      <c r="K368" s="2"/>
      <c r="L368" s="2"/>
      <c r="M368" s="2"/>
      <c r="N368" s="2"/>
      <c r="O368" s="2"/>
      <c r="P368"/>
      <c r="Q368" s="175"/>
      <c r="R368" s="175"/>
    </row>
    <row r="369" spans="1:18" ht="15">
      <c r="A369" s="2"/>
      <c r="B369" s="2"/>
      <c r="C369" s="2"/>
      <c r="D369" s="2"/>
      <c r="E369" s="2"/>
      <c r="F369"/>
      <c r="G369" s="175"/>
      <c r="H369" s="175"/>
      <c r="K369" s="2"/>
      <c r="L369" s="2"/>
      <c r="M369" s="2"/>
      <c r="N369" s="2"/>
      <c r="O369" s="2"/>
      <c r="P369"/>
      <c r="Q369" s="175"/>
      <c r="R369" s="175"/>
    </row>
    <row r="370" spans="1:18" ht="15">
      <c r="A370" s="2"/>
      <c r="B370" s="2"/>
      <c r="C370" s="2"/>
      <c r="D370" s="2"/>
      <c r="E370" s="2"/>
      <c r="F370"/>
      <c r="G370" s="175"/>
      <c r="H370" s="175"/>
      <c r="K370" s="2"/>
      <c r="L370" s="2"/>
      <c r="M370" s="2"/>
      <c r="N370" s="2"/>
      <c r="O370" s="2"/>
      <c r="P370"/>
      <c r="Q370" s="175"/>
      <c r="R370" s="175"/>
    </row>
    <row r="371" spans="1:18" ht="15">
      <c r="A371" s="2"/>
      <c r="B371" s="2"/>
      <c r="C371" s="2"/>
      <c r="D371" s="2"/>
      <c r="E371" s="2"/>
      <c r="F371"/>
      <c r="G371" s="175"/>
      <c r="H371" s="175"/>
      <c r="K371" s="2"/>
      <c r="L371" s="2"/>
      <c r="M371" s="2"/>
      <c r="N371" s="2"/>
      <c r="O371" s="2"/>
      <c r="P371"/>
      <c r="Q371" s="175"/>
      <c r="R371" s="175"/>
    </row>
    <row r="372" spans="1:18" ht="15">
      <c r="A372" s="2"/>
      <c r="B372" s="2"/>
      <c r="C372" s="2"/>
      <c r="D372" s="2"/>
      <c r="E372" s="2"/>
      <c r="F372"/>
      <c r="G372" s="175"/>
      <c r="H372" s="175"/>
      <c r="K372" s="2"/>
      <c r="L372" s="2"/>
      <c r="M372" s="2"/>
      <c r="N372" s="2"/>
      <c r="O372" s="2"/>
      <c r="P372"/>
      <c r="Q372" s="175"/>
      <c r="R372" s="175"/>
    </row>
    <row r="373" spans="1:18" ht="15">
      <c r="A373" s="2"/>
      <c r="B373" s="2"/>
      <c r="C373" s="2"/>
      <c r="D373" s="2"/>
      <c r="E373" s="2"/>
      <c r="F373"/>
      <c r="G373" s="175"/>
      <c r="H373" s="175"/>
      <c r="K373" s="2"/>
      <c r="L373" s="2"/>
      <c r="M373" s="2"/>
      <c r="N373" s="2"/>
      <c r="O373" s="2"/>
      <c r="P373"/>
      <c r="Q373" s="175"/>
      <c r="R373" s="175"/>
    </row>
    <row r="374" spans="1:18" ht="15">
      <c r="A374" s="2"/>
      <c r="B374" s="2"/>
      <c r="C374" s="2"/>
      <c r="D374" s="2"/>
      <c r="E374" s="2"/>
      <c r="F374"/>
      <c r="G374" s="175"/>
      <c r="H374" s="175"/>
      <c r="K374" s="2"/>
      <c r="L374" s="2"/>
      <c r="M374" s="2"/>
      <c r="N374" s="2"/>
      <c r="O374" s="2"/>
      <c r="P374"/>
      <c r="Q374" s="175"/>
      <c r="R374" s="175"/>
    </row>
    <row r="375" spans="1:18" ht="15">
      <c r="A375" s="2"/>
      <c r="B375" s="2"/>
      <c r="C375" s="2"/>
      <c r="D375" s="2"/>
      <c r="E375" s="2"/>
      <c r="F375"/>
      <c r="G375" s="175"/>
      <c r="H375" s="175"/>
      <c r="K375" s="2"/>
      <c r="L375" s="2"/>
      <c r="M375" s="2"/>
      <c r="N375" s="2"/>
      <c r="O375" s="2"/>
      <c r="P375"/>
      <c r="Q375" s="175"/>
      <c r="R375" s="175"/>
    </row>
    <row r="376" spans="1:18" ht="15">
      <c r="A376" s="2"/>
      <c r="B376" s="2"/>
      <c r="C376" s="2"/>
      <c r="D376" s="2"/>
      <c r="E376" s="2"/>
      <c r="F376"/>
      <c r="G376" s="175"/>
      <c r="H376" s="175"/>
      <c r="K376" s="2"/>
      <c r="L376" s="2"/>
      <c r="M376" s="2"/>
      <c r="N376" s="2"/>
      <c r="O376" s="2"/>
      <c r="P376"/>
      <c r="Q376" s="175"/>
      <c r="R376" s="175"/>
    </row>
    <row r="377" spans="1:18" ht="15">
      <c r="A377" s="2"/>
      <c r="B377" s="2"/>
      <c r="C377" s="2"/>
      <c r="D377" s="2"/>
      <c r="E377" s="2"/>
      <c r="F377"/>
      <c r="G377" s="175"/>
      <c r="H377" s="175"/>
      <c r="K377" s="2"/>
      <c r="L377" s="2"/>
      <c r="M377" s="2"/>
      <c r="N377" s="2"/>
      <c r="O377" s="2"/>
      <c r="P377"/>
      <c r="Q377" s="175"/>
      <c r="R377" s="175"/>
    </row>
    <row r="378" spans="1:18" ht="15">
      <c r="A378" s="2"/>
      <c r="B378" s="2"/>
      <c r="C378" s="2"/>
      <c r="D378" s="2"/>
      <c r="E378" s="2"/>
      <c r="F378"/>
      <c r="G378" s="175"/>
      <c r="H378" s="175"/>
      <c r="K378" s="2"/>
      <c r="L378" s="2"/>
      <c r="M378" s="2"/>
      <c r="N378" s="2"/>
      <c r="O378" s="2"/>
      <c r="P378"/>
      <c r="Q378" s="175"/>
      <c r="R378" s="175"/>
    </row>
    <row r="379" spans="1:18" ht="15">
      <c r="A379" s="2"/>
      <c r="B379" s="2"/>
      <c r="C379" s="2"/>
      <c r="D379" s="2"/>
      <c r="E379" s="2"/>
      <c r="F379"/>
      <c r="G379" s="175"/>
      <c r="H379" s="175"/>
      <c r="K379" s="2"/>
      <c r="L379" s="2"/>
      <c r="M379" s="2"/>
      <c r="N379" s="2"/>
      <c r="O379" s="2"/>
      <c r="P379"/>
      <c r="Q379" s="175"/>
      <c r="R379" s="175"/>
    </row>
    <row r="380" spans="1:18" ht="15">
      <c r="A380" s="2"/>
      <c r="B380" s="2"/>
      <c r="C380" s="2"/>
      <c r="D380" s="2"/>
      <c r="E380" s="2"/>
      <c r="F380"/>
      <c r="G380" s="175"/>
      <c r="H380" s="175"/>
      <c r="K380" s="2"/>
      <c r="L380" s="2"/>
      <c r="M380" s="2"/>
      <c r="N380" s="2"/>
      <c r="O380" s="2"/>
      <c r="P380"/>
      <c r="Q380" s="175"/>
      <c r="R380" s="175"/>
    </row>
    <row r="381" spans="1:18" ht="15">
      <c r="A381" s="2"/>
      <c r="B381" s="2"/>
      <c r="C381" s="2"/>
      <c r="D381" s="2"/>
      <c r="E381" s="2"/>
      <c r="F381"/>
      <c r="G381" s="175"/>
      <c r="H381" s="175"/>
      <c r="K381" s="2"/>
      <c r="L381" s="2"/>
      <c r="M381" s="2"/>
      <c r="N381" s="2"/>
      <c r="O381" s="2"/>
      <c r="P381"/>
      <c r="Q381" s="175"/>
      <c r="R381" s="175"/>
    </row>
    <row r="382" spans="1:18" ht="15">
      <c r="A382" s="2"/>
      <c r="B382" s="2"/>
      <c r="C382" s="2"/>
      <c r="D382" s="2"/>
      <c r="E382" s="2"/>
      <c r="F382"/>
      <c r="G382" s="175"/>
      <c r="H382" s="175"/>
      <c r="K382" s="2"/>
      <c r="L382" s="2"/>
      <c r="M382" s="2"/>
      <c r="N382" s="2"/>
      <c r="O382" s="2"/>
      <c r="P382"/>
      <c r="Q382" s="175"/>
      <c r="R382" s="175"/>
    </row>
    <row r="383" spans="1:18" ht="15">
      <c r="A383" s="2"/>
      <c r="B383" s="2"/>
      <c r="C383" s="2"/>
      <c r="D383" s="2"/>
      <c r="E383" s="2"/>
      <c r="F383"/>
      <c r="G383" s="175"/>
      <c r="H383" s="175"/>
      <c r="K383" s="2"/>
      <c r="L383" s="2"/>
      <c r="M383" s="2"/>
      <c r="N383" s="2"/>
      <c r="O383" s="2"/>
      <c r="P383"/>
      <c r="Q383" s="175"/>
      <c r="R383" s="175"/>
    </row>
    <row r="384" spans="1:18" ht="15">
      <c r="A384" s="2"/>
      <c r="B384" s="2"/>
      <c r="C384" s="2"/>
      <c r="D384" s="2"/>
      <c r="E384" s="2"/>
      <c r="F384"/>
      <c r="G384" s="175"/>
      <c r="H384" s="175"/>
      <c r="K384" s="2"/>
      <c r="L384" s="2"/>
      <c r="M384" s="2"/>
      <c r="N384" s="2"/>
      <c r="O384" s="2"/>
      <c r="P384"/>
      <c r="Q384" s="175"/>
      <c r="R384" s="175"/>
    </row>
    <row r="385" spans="1:18" ht="15">
      <c r="A385" s="2"/>
      <c r="B385" s="2"/>
      <c r="C385" s="2"/>
      <c r="D385" s="2"/>
      <c r="E385" s="2"/>
      <c r="F385"/>
      <c r="G385" s="175"/>
      <c r="H385" s="175"/>
      <c r="K385" s="2"/>
      <c r="L385" s="2"/>
      <c r="M385" s="2"/>
      <c r="N385" s="2"/>
      <c r="O385" s="2"/>
      <c r="P385"/>
      <c r="Q385" s="175"/>
      <c r="R385" s="175"/>
    </row>
    <row r="386" spans="1:18" ht="15">
      <c r="A386" s="2"/>
      <c r="B386" s="2"/>
      <c r="C386" s="2"/>
      <c r="D386" s="2"/>
      <c r="E386" s="2"/>
      <c r="F386"/>
      <c r="G386" s="175"/>
      <c r="H386" s="175"/>
      <c r="K386" s="2"/>
      <c r="L386" s="2"/>
      <c r="M386" s="2"/>
      <c r="N386" s="2"/>
      <c r="O386" s="2"/>
      <c r="P386"/>
      <c r="Q386" s="175"/>
      <c r="R386" s="175"/>
    </row>
    <row r="387" spans="1:18" ht="15">
      <c r="A387" s="2"/>
      <c r="B387" s="2"/>
      <c r="C387" s="2"/>
      <c r="D387" s="2"/>
      <c r="E387" s="2"/>
      <c r="F387"/>
      <c r="G387" s="175"/>
      <c r="H387" s="175"/>
      <c r="K387" s="2"/>
      <c r="L387" s="2"/>
      <c r="M387" s="2"/>
      <c r="N387" s="2"/>
      <c r="O387" s="2"/>
      <c r="P387"/>
      <c r="Q387" s="175"/>
      <c r="R387" s="175"/>
    </row>
    <row r="388" spans="1:18" ht="15">
      <c r="A388" s="2"/>
      <c r="B388" s="2"/>
      <c r="C388" s="2"/>
      <c r="D388" s="2"/>
      <c r="E388" s="2"/>
      <c r="F388"/>
      <c r="G388" s="175"/>
      <c r="H388" s="175"/>
      <c r="K388" s="2"/>
      <c r="L388" s="2"/>
      <c r="M388" s="2"/>
      <c r="N388" s="2"/>
      <c r="O388" s="2"/>
      <c r="P388"/>
      <c r="Q388" s="175"/>
      <c r="R388" s="175"/>
    </row>
    <row r="389" spans="1:18" ht="15">
      <c r="A389" s="2"/>
      <c r="B389" s="2"/>
      <c r="C389" s="2"/>
      <c r="D389" s="2"/>
      <c r="E389" s="2"/>
      <c r="F389"/>
      <c r="G389" s="175"/>
      <c r="H389" s="175"/>
      <c r="K389" s="2"/>
      <c r="L389" s="2"/>
      <c r="M389" s="2"/>
      <c r="N389" s="2"/>
      <c r="O389" s="2"/>
      <c r="P389"/>
      <c r="Q389" s="175"/>
      <c r="R389" s="175"/>
    </row>
    <row r="390" spans="1:18" ht="15">
      <c r="A390" s="2"/>
      <c r="B390" s="2"/>
      <c r="C390" s="2"/>
      <c r="D390" s="2"/>
      <c r="E390" s="2"/>
      <c r="F390"/>
      <c r="G390" s="175"/>
      <c r="H390" s="175"/>
      <c r="K390" s="2"/>
      <c r="L390" s="2"/>
      <c r="M390" s="2"/>
      <c r="N390" s="2"/>
      <c r="O390" s="2"/>
      <c r="P390"/>
      <c r="Q390" s="175"/>
      <c r="R390" s="175"/>
    </row>
    <row r="391" spans="1:18" ht="15">
      <c r="A391" s="2"/>
      <c r="B391" s="2"/>
      <c r="C391" s="2"/>
      <c r="D391" s="2"/>
      <c r="E391" s="2"/>
      <c r="F391"/>
      <c r="G391" s="175"/>
      <c r="H391" s="175"/>
      <c r="K391" s="2"/>
      <c r="L391" s="2"/>
      <c r="M391" s="2"/>
      <c r="N391" s="2"/>
      <c r="O391" s="2"/>
      <c r="P391"/>
      <c r="Q391" s="175"/>
      <c r="R391" s="175"/>
    </row>
    <row r="392" spans="1:18" ht="15">
      <c r="A392" s="2"/>
      <c r="B392" s="2"/>
      <c r="C392" s="2"/>
      <c r="D392" s="2"/>
      <c r="E392" s="2"/>
      <c r="F392"/>
      <c r="G392" s="175"/>
      <c r="H392" s="175"/>
      <c r="K392" s="2"/>
      <c r="L392" s="2"/>
      <c r="M392" s="2"/>
      <c r="N392" s="2"/>
      <c r="O392" s="2"/>
      <c r="P392"/>
      <c r="Q392" s="175"/>
      <c r="R392" s="175"/>
    </row>
    <row r="393" spans="1:18" ht="15">
      <c r="A393" s="2"/>
      <c r="B393" s="2"/>
      <c r="C393" s="2"/>
      <c r="D393" s="2"/>
      <c r="E393" s="2"/>
      <c r="F393"/>
      <c r="G393" s="175"/>
      <c r="H393" s="175"/>
      <c r="K393" s="2"/>
      <c r="L393" s="2"/>
      <c r="M393" s="2"/>
      <c r="N393" s="2"/>
      <c r="O393" s="2"/>
      <c r="P393"/>
      <c r="Q393" s="175"/>
      <c r="R393" s="175"/>
    </row>
    <row r="394" spans="1:18" ht="15">
      <c r="A394" s="2"/>
      <c r="B394" s="2"/>
      <c r="C394" s="2"/>
      <c r="D394" s="2"/>
      <c r="E394" s="2"/>
      <c r="F394"/>
      <c r="G394" s="175"/>
      <c r="H394" s="175"/>
      <c r="K394" s="2"/>
      <c r="L394" s="2"/>
      <c r="M394" s="2"/>
      <c r="N394" s="2"/>
      <c r="O394" s="2"/>
      <c r="P394"/>
      <c r="Q394" s="175"/>
      <c r="R394" s="175"/>
    </row>
    <row r="395" spans="1:18" ht="15">
      <c r="A395" s="2"/>
      <c r="B395" s="2"/>
      <c r="C395" s="2"/>
      <c r="D395" s="2"/>
      <c r="E395" s="2"/>
      <c r="F395"/>
      <c r="G395" s="175"/>
      <c r="H395" s="175"/>
      <c r="K395" s="2"/>
      <c r="L395" s="2"/>
      <c r="M395" s="2"/>
      <c r="N395" s="2"/>
      <c r="O395" s="2"/>
      <c r="P395"/>
      <c r="Q395" s="175"/>
      <c r="R395" s="175"/>
    </row>
    <row r="396" spans="1:18" ht="15">
      <c r="A396" s="2"/>
      <c r="B396" s="2"/>
      <c r="C396" s="2"/>
      <c r="D396" s="2"/>
      <c r="E396" s="2"/>
      <c r="F396"/>
      <c r="G396" s="175"/>
      <c r="H396" s="175"/>
      <c r="K396" s="2"/>
      <c r="L396" s="2"/>
      <c r="M396" s="2"/>
      <c r="N396" s="2"/>
      <c r="O396" s="2"/>
      <c r="P396"/>
      <c r="Q396" s="175"/>
      <c r="R396" s="175"/>
    </row>
    <row r="397" spans="1:18" ht="15">
      <c r="A397" s="2"/>
      <c r="B397" s="2"/>
      <c r="C397" s="2"/>
      <c r="D397" s="2"/>
      <c r="E397" s="2"/>
      <c r="F397"/>
      <c r="G397" s="175"/>
      <c r="H397" s="175"/>
      <c r="K397" s="2"/>
      <c r="L397" s="2"/>
      <c r="M397" s="2"/>
      <c r="N397" s="2"/>
      <c r="O397" s="2"/>
      <c r="P397"/>
      <c r="Q397" s="175"/>
      <c r="R397" s="175"/>
    </row>
    <row r="398" spans="1:18" ht="15">
      <c r="A398" s="2"/>
      <c r="B398" s="2"/>
      <c r="C398" s="2"/>
      <c r="D398" s="2"/>
      <c r="E398" s="2"/>
      <c r="F398"/>
      <c r="G398" s="175"/>
      <c r="H398" s="175"/>
      <c r="K398" s="2"/>
      <c r="L398" s="2"/>
      <c r="M398" s="2"/>
      <c r="N398" s="2"/>
      <c r="O398" s="2"/>
      <c r="P398"/>
      <c r="Q398" s="175"/>
      <c r="R398" s="175"/>
    </row>
    <row r="399" spans="1:18" ht="15">
      <c r="A399" s="2"/>
      <c r="B399" s="2"/>
      <c r="C399" s="2"/>
      <c r="D399" s="2"/>
      <c r="E399" s="2"/>
      <c r="F399"/>
      <c r="G399" s="175"/>
      <c r="H399" s="175"/>
      <c r="K399" s="2"/>
      <c r="L399" s="2"/>
      <c r="M399" s="2"/>
      <c r="N399" s="2"/>
      <c r="O399" s="2"/>
      <c r="P399"/>
      <c r="Q399" s="175"/>
      <c r="R399" s="175"/>
    </row>
    <row r="400" spans="1:18" ht="15">
      <c r="A400" s="2"/>
      <c r="B400" s="2"/>
      <c r="C400" s="2"/>
      <c r="D400" s="2"/>
      <c r="E400" s="2"/>
      <c r="F400"/>
      <c r="G400" s="175"/>
      <c r="H400" s="175"/>
      <c r="K400" s="2"/>
      <c r="L400" s="2"/>
      <c r="M400" s="2"/>
      <c r="N400" s="2"/>
      <c r="O400" s="2"/>
      <c r="P400"/>
      <c r="Q400" s="175"/>
      <c r="R400" s="175"/>
    </row>
    <row r="401" spans="1:18" ht="15">
      <c r="A401" s="2"/>
      <c r="B401" s="2"/>
      <c r="C401" s="2"/>
      <c r="D401" s="2"/>
      <c r="E401" s="2"/>
      <c r="F401"/>
      <c r="G401" s="175"/>
      <c r="H401" s="175"/>
      <c r="K401" s="2"/>
      <c r="L401" s="2"/>
      <c r="M401" s="2"/>
      <c r="N401" s="2"/>
      <c r="O401" s="2"/>
      <c r="P401"/>
      <c r="Q401" s="175"/>
      <c r="R401" s="175"/>
    </row>
    <row r="402" spans="1:18" ht="15">
      <c r="A402" s="2"/>
      <c r="B402" s="2"/>
      <c r="C402" s="2"/>
      <c r="D402" s="2"/>
      <c r="E402" s="2"/>
      <c r="F402"/>
      <c r="G402" s="175"/>
      <c r="H402" s="175"/>
      <c r="K402" s="2"/>
      <c r="L402" s="2"/>
      <c r="M402" s="2"/>
      <c r="N402" s="2"/>
      <c r="O402" s="2"/>
      <c r="P402"/>
      <c r="Q402" s="175"/>
      <c r="R402" s="175"/>
    </row>
    <row r="403" spans="1:18" ht="15">
      <c r="A403" s="2"/>
      <c r="B403" s="2"/>
      <c r="C403" s="2"/>
      <c r="D403" s="2"/>
      <c r="E403" s="2"/>
      <c r="F403"/>
      <c r="G403" s="175"/>
      <c r="H403" s="175"/>
      <c r="K403" s="2"/>
      <c r="L403" s="2"/>
      <c r="M403" s="2"/>
      <c r="N403" s="2"/>
      <c r="O403" s="2"/>
      <c r="P403"/>
      <c r="Q403" s="175"/>
      <c r="R403" s="175"/>
    </row>
    <row r="404" spans="1:18" ht="15">
      <c r="A404" s="2"/>
      <c r="B404" s="2"/>
      <c r="C404" s="2"/>
      <c r="D404" s="2"/>
      <c r="E404" s="2"/>
      <c r="F404"/>
      <c r="G404" s="175"/>
      <c r="H404" s="175"/>
      <c r="K404" s="2"/>
      <c r="L404" s="2"/>
      <c r="M404" s="2"/>
      <c r="N404" s="2"/>
      <c r="O404" s="2"/>
      <c r="P404"/>
      <c r="Q404" s="175"/>
      <c r="R404" s="175"/>
    </row>
    <row r="405" spans="1:18" ht="15">
      <c r="A405" s="2"/>
      <c r="B405" s="2"/>
      <c r="C405" s="2"/>
      <c r="D405" s="2"/>
      <c r="E405" s="2"/>
      <c r="F405"/>
      <c r="G405" s="175"/>
      <c r="H405" s="175"/>
      <c r="K405" s="2"/>
      <c r="L405" s="2"/>
      <c r="M405" s="2"/>
      <c r="N405" s="2"/>
      <c r="O405" s="2"/>
      <c r="P405"/>
      <c r="Q405" s="175"/>
      <c r="R405" s="175"/>
    </row>
    <row r="406" spans="1:18" ht="15">
      <c r="A406" s="2"/>
      <c r="B406" s="2"/>
      <c r="C406" s="2"/>
      <c r="D406" s="2"/>
      <c r="E406" s="2"/>
      <c r="F406"/>
      <c r="G406" s="175"/>
      <c r="H406" s="175"/>
      <c r="K406" s="2"/>
      <c r="L406" s="2"/>
      <c r="M406" s="2"/>
      <c r="N406" s="2"/>
      <c r="O406" s="2"/>
      <c r="P406"/>
      <c r="Q406" s="175"/>
      <c r="R406" s="175"/>
    </row>
    <row r="407" spans="1:18" ht="15">
      <c r="A407" s="2"/>
      <c r="B407" s="2"/>
      <c r="C407" s="2"/>
      <c r="D407" s="2"/>
      <c r="E407" s="2"/>
      <c r="F407"/>
      <c r="G407" s="175"/>
      <c r="H407" s="175"/>
      <c r="K407" s="2"/>
      <c r="L407" s="2"/>
      <c r="M407" s="2"/>
      <c r="N407" s="2"/>
      <c r="O407" s="2"/>
      <c r="P407"/>
      <c r="Q407" s="175"/>
      <c r="R407" s="175"/>
    </row>
    <row r="408" spans="1:18" ht="15">
      <c r="A408" s="2"/>
      <c r="B408" s="2"/>
      <c r="C408" s="2"/>
      <c r="D408" s="2"/>
      <c r="E408" s="2"/>
      <c r="F408"/>
      <c r="G408" s="175"/>
      <c r="H408" s="175"/>
      <c r="K408" s="2"/>
      <c r="L408" s="2"/>
      <c r="M408" s="2"/>
      <c r="N408" s="2"/>
      <c r="O408" s="2"/>
      <c r="P408"/>
      <c r="Q408" s="175"/>
      <c r="R408" s="175"/>
    </row>
    <row r="409" spans="1:18" ht="15">
      <c r="A409" s="2"/>
      <c r="B409" s="2"/>
      <c r="C409" s="2"/>
      <c r="D409" s="2"/>
      <c r="E409" s="2"/>
      <c r="F409"/>
      <c r="G409" s="175"/>
      <c r="H409" s="175"/>
      <c r="K409" s="2"/>
      <c r="L409" s="2"/>
      <c r="M409" s="2"/>
      <c r="N409" s="2"/>
      <c r="O409" s="2"/>
      <c r="P409"/>
      <c r="Q409" s="175"/>
      <c r="R409" s="175"/>
    </row>
    <row r="410" spans="1:18" ht="15">
      <c r="A410" s="2"/>
      <c r="B410" s="2"/>
      <c r="C410" s="2"/>
      <c r="D410" s="2"/>
      <c r="E410" s="2"/>
      <c r="F410"/>
      <c r="G410" s="175"/>
      <c r="H410" s="175"/>
      <c r="K410" s="2"/>
      <c r="L410" s="2"/>
      <c r="M410" s="2"/>
      <c r="N410" s="2"/>
      <c r="O410" s="2"/>
      <c r="P410"/>
      <c r="Q410" s="175"/>
      <c r="R410" s="175"/>
    </row>
    <row r="411" spans="1:18" ht="15">
      <c r="A411" s="2"/>
      <c r="B411" s="2"/>
      <c r="C411" s="2"/>
      <c r="D411" s="2"/>
      <c r="E411" s="2"/>
      <c r="F411"/>
      <c r="G411" s="175"/>
      <c r="H411" s="175"/>
      <c r="K411" s="2"/>
      <c r="L411" s="2"/>
      <c r="M411" s="2"/>
      <c r="N411" s="2"/>
      <c r="O411" s="2"/>
      <c r="P411"/>
      <c r="Q411" s="175"/>
      <c r="R411" s="175"/>
    </row>
    <row r="412" spans="1:18" ht="15">
      <c r="A412" s="2"/>
      <c r="B412" s="2"/>
      <c r="C412" s="2"/>
      <c r="D412" s="2"/>
      <c r="E412" s="2"/>
      <c r="F412"/>
      <c r="G412" s="175"/>
      <c r="H412" s="175"/>
      <c r="K412" s="2"/>
      <c r="L412" s="2"/>
      <c r="M412" s="2"/>
      <c r="N412" s="2"/>
      <c r="O412" s="2"/>
      <c r="P412"/>
      <c r="Q412" s="175"/>
      <c r="R412" s="175"/>
    </row>
    <row r="413" spans="1:18" ht="15">
      <c r="A413" s="2"/>
      <c r="B413" s="2"/>
      <c r="C413" s="2"/>
      <c r="D413" s="2"/>
      <c r="E413" s="2"/>
      <c r="F413"/>
      <c r="G413" s="175"/>
      <c r="H413" s="175"/>
      <c r="K413" s="2"/>
      <c r="L413" s="2"/>
      <c r="M413" s="2"/>
      <c r="N413" s="2"/>
      <c r="O413" s="2"/>
      <c r="P413"/>
      <c r="Q413" s="175"/>
      <c r="R413" s="175"/>
    </row>
    <row r="414" spans="1:18" ht="15">
      <c r="A414" s="2"/>
      <c r="B414" s="2"/>
      <c r="C414" s="2"/>
      <c r="D414" s="2"/>
      <c r="E414" s="2"/>
      <c r="F414"/>
      <c r="G414" s="175"/>
      <c r="H414" s="175"/>
      <c r="K414" s="2"/>
      <c r="L414" s="2"/>
      <c r="M414" s="2"/>
      <c r="N414" s="2"/>
      <c r="O414" s="2"/>
      <c r="P414"/>
      <c r="Q414" s="175"/>
      <c r="R414" s="175"/>
    </row>
    <row r="415" spans="1:18" ht="15">
      <c r="A415" s="2"/>
      <c r="B415" s="2"/>
      <c r="C415" s="2"/>
      <c r="D415" s="2"/>
      <c r="E415" s="2"/>
      <c r="F415"/>
      <c r="G415" s="175"/>
      <c r="H415" s="175"/>
      <c r="K415" s="2"/>
      <c r="L415" s="2"/>
      <c r="M415" s="2"/>
      <c r="N415" s="2"/>
      <c r="O415" s="2"/>
      <c r="P415"/>
      <c r="Q415" s="175"/>
      <c r="R415" s="175"/>
    </row>
    <row r="416" spans="1:18" ht="15">
      <c r="A416" s="2"/>
      <c r="B416" s="2"/>
      <c r="C416" s="2"/>
      <c r="D416" s="2"/>
      <c r="E416" s="2"/>
      <c r="F416"/>
      <c r="G416" s="175"/>
      <c r="H416" s="175"/>
      <c r="K416" s="2"/>
      <c r="L416" s="2"/>
      <c r="M416" s="2"/>
      <c r="N416" s="2"/>
      <c r="O416" s="2"/>
      <c r="P416"/>
      <c r="Q416" s="175"/>
      <c r="R416" s="175"/>
    </row>
    <row r="417" spans="1:18" ht="15">
      <c r="A417" s="2"/>
      <c r="B417" s="2"/>
      <c r="C417" s="2"/>
      <c r="D417" s="2"/>
      <c r="E417" s="2"/>
      <c r="F417"/>
      <c r="G417" s="175"/>
      <c r="H417" s="175"/>
      <c r="K417" s="2"/>
      <c r="L417" s="2"/>
      <c r="M417" s="2"/>
      <c r="N417" s="2"/>
      <c r="O417" s="2"/>
      <c r="P417"/>
      <c r="Q417" s="175"/>
      <c r="R417" s="175"/>
    </row>
    <row r="418" spans="1:18" ht="15">
      <c r="A418" s="2"/>
      <c r="B418" s="2"/>
      <c r="C418" s="2"/>
      <c r="D418" s="2"/>
      <c r="E418" s="2"/>
      <c r="F418"/>
      <c r="G418" s="175"/>
      <c r="H418" s="175"/>
      <c r="K418" s="2"/>
      <c r="L418" s="2"/>
      <c r="M418" s="2"/>
      <c r="N418" s="2"/>
      <c r="O418" s="2"/>
      <c r="P418"/>
      <c r="Q418" s="175"/>
      <c r="R418" s="175"/>
    </row>
    <row r="419" spans="1:18" ht="15">
      <c r="A419" s="2"/>
      <c r="B419" s="2"/>
      <c r="C419" s="2"/>
      <c r="D419" s="2"/>
      <c r="E419" s="2"/>
      <c r="F419"/>
      <c r="G419" s="175"/>
      <c r="H419" s="175"/>
      <c r="K419" s="2"/>
      <c r="L419" s="2"/>
      <c r="M419" s="2"/>
      <c r="N419" s="2"/>
      <c r="O419" s="2"/>
      <c r="P419"/>
      <c r="Q419" s="175"/>
      <c r="R419" s="175"/>
    </row>
    <row r="420" spans="1:18" ht="15">
      <c r="A420" s="2"/>
      <c r="B420" s="2"/>
      <c r="C420" s="2"/>
      <c r="D420" s="2"/>
      <c r="E420" s="2"/>
      <c r="F420"/>
      <c r="G420" s="175"/>
      <c r="H420" s="175"/>
      <c r="K420" s="2"/>
      <c r="L420" s="2"/>
      <c r="M420" s="2"/>
      <c r="N420" s="2"/>
      <c r="O420" s="2"/>
      <c r="P420"/>
      <c r="Q420" s="175"/>
      <c r="R420" s="175"/>
    </row>
    <row r="421" spans="1:18" ht="15">
      <c r="A421" s="2"/>
      <c r="B421" s="2"/>
      <c r="C421" s="2"/>
      <c r="D421" s="2"/>
      <c r="E421" s="2"/>
      <c r="F421"/>
      <c r="G421" s="175"/>
      <c r="H421" s="175"/>
      <c r="K421" s="2"/>
      <c r="L421" s="2"/>
      <c r="M421" s="2"/>
      <c r="N421" s="2"/>
      <c r="O421" s="2"/>
      <c r="P421"/>
      <c r="Q421" s="175"/>
      <c r="R421" s="175"/>
    </row>
    <row r="422" spans="1:18" ht="15">
      <c r="A422" s="2"/>
      <c r="B422" s="2"/>
      <c r="C422" s="2"/>
      <c r="D422" s="2"/>
      <c r="E422" s="2"/>
      <c r="F422"/>
      <c r="G422" s="175"/>
      <c r="H422" s="175"/>
      <c r="K422" s="2"/>
      <c r="L422" s="2"/>
      <c r="M422" s="2"/>
      <c r="N422" s="2"/>
      <c r="O422" s="2"/>
      <c r="P422"/>
      <c r="Q422" s="175"/>
      <c r="R422" s="175"/>
    </row>
    <row r="423" spans="1:18" ht="15">
      <c r="A423" s="2"/>
      <c r="B423" s="2"/>
      <c r="C423" s="2"/>
      <c r="D423" s="2"/>
      <c r="E423" s="2"/>
      <c r="F423"/>
      <c r="G423" s="175"/>
      <c r="H423" s="175"/>
      <c r="K423" s="2"/>
      <c r="L423" s="2"/>
      <c r="M423" s="2"/>
      <c r="N423" s="2"/>
      <c r="O423" s="2"/>
      <c r="P423"/>
      <c r="Q423" s="175"/>
      <c r="R423" s="175"/>
    </row>
    <row r="424" spans="1:18" ht="15">
      <c r="A424" s="2"/>
      <c r="B424" s="2"/>
      <c r="C424" s="2"/>
      <c r="D424" s="2"/>
      <c r="E424" s="2"/>
      <c r="F424"/>
      <c r="G424" s="175"/>
      <c r="H424" s="175"/>
      <c r="K424" s="2"/>
      <c r="L424" s="2"/>
      <c r="M424" s="2"/>
      <c r="N424" s="2"/>
      <c r="O424" s="2"/>
      <c r="P424"/>
      <c r="Q424" s="175"/>
      <c r="R424" s="175"/>
    </row>
    <row r="425" spans="1:18" ht="15">
      <c r="A425" s="2"/>
      <c r="B425" s="2"/>
      <c r="C425" s="2"/>
      <c r="D425" s="2"/>
      <c r="E425" s="2"/>
      <c r="F425"/>
      <c r="G425" s="175"/>
      <c r="H425" s="175"/>
      <c r="K425" s="2"/>
      <c r="L425" s="2"/>
      <c r="M425" s="2"/>
      <c r="N425" s="2"/>
      <c r="O425" s="2"/>
      <c r="P425"/>
      <c r="Q425" s="175"/>
      <c r="R425" s="175"/>
    </row>
    <row r="426" spans="1:18" ht="15">
      <c r="A426" s="2"/>
      <c r="B426" s="2"/>
      <c r="C426" s="2"/>
      <c r="D426" s="2"/>
      <c r="E426" s="2"/>
      <c r="F426"/>
      <c r="G426" s="175"/>
      <c r="H426" s="175"/>
      <c r="K426" s="2"/>
      <c r="L426" s="2"/>
      <c r="M426" s="2"/>
      <c r="N426" s="2"/>
      <c r="O426" s="2"/>
      <c r="P426"/>
      <c r="Q426" s="175"/>
      <c r="R426" s="175"/>
    </row>
    <row r="427" spans="1:18" ht="15">
      <c r="A427" s="2"/>
      <c r="B427" s="2"/>
      <c r="C427" s="2"/>
      <c r="D427" s="2"/>
      <c r="E427" s="2"/>
      <c r="F427"/>
      <c r="G427" s="175"/>
      <c r="H427" s="175"/>
      <c r="K427" s="2"/>
      <c r="L427" s="2"/>
      <c r="M427" s="2"/>
      <c r="N427" s="2"/>
      <c r="O427" s="2"/>
      <c r="P427"/>
      <c r="Q427" s="175"/>
      <c r="R427" s="175"/>
    </row>
    <row r="428" spans="1:18" ht="15">
      <c r="A428" s="2"/>
      <c r="B428" s="2"/>
      <c r="C428" s="2"/>
      <c r="D428" s="2"/>
      <c r="E428" s="2"/>
      <c r="F428"/>
      <c r="G428" s="175"/>
      <c r="H428" s="175"/>
      <c r="K428" s="2"/>
      <c r="L428" s="2"/>
      <c r="M428" s="2"/>
      <c r="N428" s="2"/>
      <c r="O428" s="2"/>
      <c r="P428"/>
      <c r="Q428" s="175"/>
      <c r="R428" s="175"/>
    </row>
    <row r="429" spans="1:18" ht="15">
      <c r="A429" s="2"/>
      <c r="B429" s="2"/>
      <c r="C429" s="2"/>
      <c r="D429" s="2"/>
      <c r="E429" s="2"/>
      <c r="F429"/>
      <c r="G429" s="175"/>
      <c r="H429" s="175"/>
      <c r="K429" s="2"/>
      <c r="L429" s="2"/>
      <c r="M429" s="2"/>
      <c r="N429" s="2"/>
      <c r="O429" s="2"/>
      <c r="P429"/>
      <c r="Q429" s="175"/>
      <c r="R429" s="175"/>
    </row>
    <row r="430" spans="1:18" ht="15">
      <c r="A430" s="2"/>
      <c r="B430" s="2"/>
      <c r="C430" s="2"/>
      <c r="D430" s="2"/>
      <c r="E430" s="2"/>
      <c r="F430"/>
      <c r="G430" s="175"/>
      <c r="H430" s="175"/>
      <c r="K430" s="2"/>
      <c r="L430" s="2"/>
      <c r="M430" s="2"/>
      <c r="N430" s="2"/>
      <c r="O430" s="2"/>
      <c r="P430"/>
      <c r="Q430" s="175"/>
      <c r="R430" s="175"/>
    </row>
    <row r="431" spans="1:18" ht="15">
      <c r="A431" s="2"/>
      <c r="B431" s="2"/>
      <c r="C431" s="2"/>
      <c r="D431" s="2"/>
      <c r="E431" s="2"/>
      <c r="F431"/>
      <c r="G431" s="175"/>
      <c r="H431" s="175"/>
      <c r="K431" s="2"/>
      <c r="L431" s="2"/>
      <c r="M431" s="2"/>
      <c r="N431" s="2"/>
      <c r="O431" s="2"/>
      <c r="P431"/>
      <c r="Q431" s="175"/>
      <c r="R431" s="175"/>
    </row>
    <row r="432" spans="1:18" ht="15">
      <c r="A432" s="2"/>
      <c r="B432" s="2"/>
      <c r="C432" s="2"/>
      <c r="D432" s="2"/>
      <c r="E432" s="2"/>
      <c r="F432"/>
      <c r="G432" s="175"/>
      <c r="H432" s="175"/>
      <c r="K432" s="2"/>
      <c r="L432" s="2"/>
      <c r="M432" s="2"/>
      <c r="N432" s="2"/>
      <c r="O432" s="2"/>
      <c r="P432"/>
      <c r="Q432" s="175"/>
      <c r="R432" s="175"/>
    </row>
    <row r="433" spans="1:18" ht="15">
      <c r="A433" s="2"/>
      <c r="B433" s="2"/>
      <c r="C433" s="2"/>
      <c r="D433" s="2"/>
      <c r="E433" s="2"/>
      <c r="F433"/>
      <c r="G433" s="175"/>
      <c r="H433" s="175"/>
      <c r="K433" s="2"/>
      <c r="L433" s="2"/>
      <c r="M433" s="2"/>
      <c r="N433" s="2"/>
      <c r="O433" s="2"/>
      <c r="P433"/>
      <c r="Q433" s="175"/>
      <c r="R433" s="175"/>
    </row>
    <row r="434" spans="1:18" ht="15">
      <c r="A434" s="2"/>
      <c r="B434" s="2"/>
      <c r="C434" s="2"/>
      <c r="D434" s="2"/>
      <c r="E434" s="2"/>
      <c r="F434"/>
      <c r="G434" s="175"/>
      <c r="H434" s="175"/>
      <c r="K434" s="2"/>
      <c r="L434" s="2"/>
      <c r="M434" s="2"/>
      <c r="N434" s="2"/>
      <c r="O434" s="2"/>
      <c r="P434"/>
      <c r="Q434" s="175"/>
      <c r="R434" s="175"/>
    </row>
    <row r="435" spans="1:18" ht="15">
      <c r="A435" s="2"/>
      <c r="B435" s="2"/>
      <c r="C435" s="2"/>
      <c r="D435" s="2"/>
      <c r="E435" s="2"/>
      <c r="F435"/>
      <c r="G435" s="175"/>
      <c r="H435" s="175"/>
      <c r="K435" s="2"/>
      <c r="L435" s="2"/>
      <c r="M435" s="2"/>
      <c r="N435" s="2"/>
      <c r="O435" s="2"/>
      <c r="P435"/>
      <c r="Q435" s="175"/>
      <c r="R435" s="175"/>
    </row>
    <row r="436" spans="1:18" ht="15">
      <c r="A436" s="2"/>
      <c r="B436" s="2"/>
      <c r="C436" s="2"/>
      <c r="D436" s="2"/>
      <c r="E436" s="2"/>
      <c r="F436"/>
      <c r="G436" s="175"/>
      <c r="H436" s="175"/>
      <c r="K436" s="2"/>
      <c r="L436" s="2"/>
      <c r="M436" s="2"/>
      <c r="N436" s="2"/>
      <c r="O436" s="2"/>
      <c r="P436"/>
      <c r="Q436" s="175"/>
      <c r="R436" s="175"/>
    </row>
    <row r="437" spans="1:18" ht="15">
      <c r="A437" s="2"/>
      <c r="B437" s="2"/>
      <c r="C437" s="2"/>
      <c r="D437" s="2"/>
      <c r="E437" s="2"/>
      <c r="F437"/>
      <c r="G437" s="175"/>
      <c r="H437" s="175"/>
      <c r="K437" s="2"/>
      <c r="L437" s="2"/>
      <c r="M437" s="2"/>
      <c r="N437" s="2"/>
      <c r="O437" s="2"/>
      <c r="P437"/>
      <c r="Q437" s="175"/>
      <c r="R437" s="175"/>
    </row>
    <row r="438" spans="1:18" ht="15">
      <c r="A438" s="2"/>
      <c r="B438" s="2"/>
      <c r="C438" s="2"/>
      <c r="D438" s="2"/>
      <c r="E438" s="2"/>
      <c r="F438"/>
      <c r="G438" s="175"/>
      <c r="H438" s="175"/>
      <c r="K438" s="2"/>
      <c r="L438" s="2"/>
      <c r="M438" s="2"/>
      <c r="N438" s="2"/>
      <c r="O438" s="2"/>
      <c r="P438"/>
      <c r="Q438" s="175"/>
      <c r="R438" s="175"/>
    </row>
    <row r="439" spans="1:18" ht="15">
      <c r="A439" s="2"/>
      <c r="B439" s="2"/>
      <c r="C439" s="2"/>
      <c r="D439" s="2"/>
      <c r="E439" s="2"/>
      <c r="F439"/>
      <c r="G439" s="175"/>
      <c r="H439" s="175"/>
      <c r="K439" s="2"/>
      <c r="L439" s="2"/>
      <c r="M439" s="2"/>
      <c r="N439" s="2"/>
      <c r="O439" s="2"/>
      <c r="P439"/>
      <c r="Q439" s="175"/>
      <c r="R439" s="175"/>
    </row>
    <row r="440" spans="1:18" ht="15">
      <c r="A440" s="2"/>
      <c r="B440" s="2"/>
      <c r="C440" s="2"/>
      <c r="D440" s="2"/>
      <c r="E440" s="2"/>
      <c r="F440"/>
      <c r="G440" s="175"/>
      <c r="H440" s="175"/>
      <c r="K440" s="2"/>
      <c r="L440" s="2"/>
      <c r="M440" s="2"/>
      <c r="N440" s="2"/>
      <c r="O440" s="2"/>
      <c r="P440"/>
      <c r="Q440" s="175"/>
      <c r="R440" s="175"/>
    </row>
    <row r="441" spans="1:18" ht="15">
      <c r="A441" s="2"/>
      <c r="B441" s="2"/>
      <c r="C441" s="2"/>
      <c r="D441" s="2"/>
      <c r="E441" s="2"/>
      <c r="F441"/>
      <c r="G441" s="175"/>
      <c r="H441" s="175"/>
      <c r="K441" s="2"/>
      <c r="L441" s="2"/>
      <c r="M441" s="2"/>
      <c r="N441" s="2"/>
      <c r="O441" s="2"/>
      <c r="P441"/>
      <c r="Q441" s="175"/>
      <c r="R441" s="175"/>
    </row>
    <row r="442" spans="1:18" ht="15">
      <c r="A442" s="2"/>
      <c r="B442" s="2"/>
      <c r="C442" s="2"/>
      <c r="D442" s="2"/>
      <c r="E442" s="2"/>
      <c r="F442"/>
      <c r="G442" s="175"/>
      <c r="H442" s="175"/>
      <c r="K442" s="2"/>
      <c r="L442" s="2"/>
      <c r="M442" s="2"/>
      <c r="N442" s="2"/>
      <c r="O442" s="2"/>
      <c r="P442"/>
      <c r="Q442" s="175"/>
      <c r="R442" s="175"/>
    </row>
    <row r="443" spans="1:18" ht="15">
      <c r="A443" s="2"/>
      <c r="B443" s="2"/>
      <c r="C443" s="2"/>
      <c r="D443" s="2"/>
      <c r="E443" s="2"/>
      <c r="F443"/>
      <c r="G443" s="175"/>
      <c r="H443" s="175"/>
      <c r="K443" s="2"/>
      <c r="L443" s="2"/>
      <c r="M443" s="2"/>
      <c r="N443" s="2"/>
      <c r="O443" s="2"/>
      <c r="P443"/>
      <c r="Q443" s="175"/>
      <c r="R443" s="175"/>
    </row>
    <row r="444" spans="1:18" ht="15">
      <c r="A444" s="2"/>
      <c r="B444" s="2"/>
      <c r="C444" s="2"/>
      <c r="D444" s="2"/>
      <c r="E444" s="2"/>
      <c r="F444"/>
      <c r="G444" s="175"/>
      <c r="H444" s="175"/>
      <c r="K444" s="2"/>
      <c r="L444" s="2"/>
      <c r="M444" s="2"/>
      <c r="N444" s="2"/>
      <c r="O444" s="2"/>
      <c r="P444"/>
      <c r="Q444" s="175"/>
      <c r="R444" s="175"/>
    </row>
    <row r="445" spans="1:18" ht="15">
      <c r="A445" s="2"/>
      <c r="B445" s="2"/>
      <c r="C445" s="2"/>
      <c r="D445" s="2"/>
      <c r="E445" s="2"/>
      <c r="F445"/>
      <c r="G445" s="175"/>
      <c r="H445" s="175"/>
      <c r="K445" s="2"/>
      <c r="L445" s="2"/>
      <c r="M445" s="2"/>
      <c r="N445" s="2"/>
      <c r="O445" s="2"/>
      <c r="P445"/>
      <c r="Q445" s="175"/>
      <c r="R445" s="175"/>
    </row>
    <row r="446" spans="1:18" ht="15">
      <c r="A446" s="2"/>
      <c r="B446" s="2"/>
      <c r="C446" s="2"/>
      <c r="D446" s="2"/>
      <c r="E446" s="2"/>
      <c r="F446"/>
      <c r="G446" s="175"/>
      <c r="H446" s="175"/>
      <c r="K446" s="2"/>
      <c r="L446" s="2"/>
      <c r="M446" s="2"/>
      <c r="N446" s="2"/>
      <c r="O446" s="2"/>
      <c r="P446"/>
      <c r="Q446" s="175"/>
      <c r="R446" s="175"/>
    </row>
    <row r="447" spans="1:18" ht="15">
      <c r="A447" s="2"/>
      <c r="B447" s="2"/>
      <c r="C447" s="2"/>
      <c r="D447" s="2"/>
      <c r="E447" s="2"/>
      <c r="F447"/>
      <c r="G447" s="175"/>
      <c r="H447" s="175"/>
      <c r="K447" s="2"/>
      <c r="L447" s="2"/>
      <c r="M447" s="2"/>
      <c r="N447" s="2"/>
      <c r="O447" s="2"/>
      <c r="P447"/>
      <c r="Q447" s="175"/>
      <c r="R447" s="175"/>
    </row>
    <row r="448" spans="1:18" ht="15">
      <c r="A448" s="2"/>
      <c r="B448" s="2"/>
      <c r="C448" s="2"/>
      <c r="D448" s="2"/>
      <c r="E448" s="2"/>
      <c r="F448"/>
      <c r="G448" s="175"/>
      <c r="H448" s="175"/>
      <c r="K448" s="2"/>
      <c r="L448" s="2"/>
      <c r="M448" s="2"/>
      <c r="N448" s="2"/>
      <c r="O448" s="2"/>
      <c r="P448"/>
      <c r="Q448" s="175"/>
      <c r="R448" s="175"/>
    </row>
    <row r="449" spans="1:18" ht="15">
      <c r="A449" s="2"/>
      <c r="B449" s="2"/>
      <c r="C449" s="2"/>
      <c r="D449" s="2"/>
      <c r="E449" s="2"/>
      <c r="F449"/>
      <c r="G449" s="175"/>
      <c r="H449" s="175"/>
      <c r="K449" s="2"/>
      <c r="L449" s="2"/>
      <c r="M449" s="2"/>
      <c r="N449" s="2"/>
      <c r="O449" s="2"/>
      <c r="P449"/>
      <c r="Q449" s="175"/>
      <c r="R449" s="175"/>
    </row>
    <row r="450" spans="1:18" ht="15">
      <c r="A450" s="2"/>
      <c r="B450" s="2"/>
      <c r="C450" s="2"/>
      <c r="D450" s="2"/>
      <c r="E450" s="2"/>
      <c r="F450"/>
      <c r="G450" s="175"/>
      <c r="H450" s="175"/>
      <c r="K450" s="2"/>
      <c r="L450" s="2"/>
      <c r="M450" s="2"/>
      <c r="N450" s="2"/>
      <c r="O450" s="2"/>
      <c r="P450"/>
      <c r="Q450" s="175"/>
      <c r="R450" s="175"/>
    </row>
    <row r="451" spans="1:18" ht="15">
      <c r="A451" s="2"/>
      <c r="B451" s="2"/>
      <c r="C451" s="2"/>
      <c r="D451" s="2"/>
      <c r="E451" s="2"/>
      <c r="F451"/>
      <c r="G451" s="175"/>
      <c r="H451" s="175"/>
      <c r="K451" s="2"/>
      <c r="L451" s="2"/>
      <c r="M451" s="2"/>
      <c r="N451" s="2"/>
      <c r="O451" s="2"/>
      <c r="P451"/>
      <c r="Q451" s="175"/>
      <c r="R451" s="175"/>
    </row>
    <row r="452" spans="1:18" ht="15">
      <c r="A452" s="2"/>
      <c r="B452" s="2"/>
      <c r="C452" s="2"/>
      <c r="D452" s="2"/>
      <c r="E452" s="2"/>
      <c r="F452"/>
      <c r="G452" s="175"/>
      <c r="H452" s="175"/>
      <c r="K452" s="2"/>
      <c r="L452" s="2"/>
      <c r="M452" s="2"/>
      <c r="N452" s="2"/>
      <c r="O452" s="2"/>
      <c r="P452"/>
      <c r="Q452" s="175"/>
      <c r="R452" s="175"/>
    </row>
    <row r="453" spans="1:18" ht="15">
      <c r="A453" s="2"/>
      <c r="B453" s="2"/>
      <c r="C453" s="2"/>
      <c r="D453" s="2"/>
      <c r="E453" s="2"/>
      <c r="F453"/>
      <c r="G453" s="175"/>
      <c r="H453" s="175"/>
      <c r="K453" s="2"/>
      <c r="L453" s="2"/>
      <c r="M453" s="2"/>
      <c r="N453" s="2"/>
      <c r="O453" s="2"/>
      <c r="P453"/>
      <c r="Q453" s="175"/>
      <c r="R453" s="175"/>
    </row>
    <row r="454" spans="1:18" ht="15">
      <c r="A454" s="2"/>
      <c r="B454" s="2"/>
      <c r="C454" s="2"/>
      <c r="D454" s="2"/>
      <c r="E454" s="2"/>
      <c r="F454"/>
      <c r="G454" s="175"/>
      <c r="H454" s="175"/>
      <c r="K454" s="2"/>
      <c r="L454" s="2"/>
      <c r="M454" s="2"/>
      <c r="N454" s="2"/>
      <c r="O454" s="2"/>
      <c r="P454"/>
      <c r="Q454" s="175"/>
      <c r="R454" s="175"/>
    </row>
    <row r="455" spans="1:18" ht="15">
      <c r="A455" s="2"/>
      <c r="B455" s="2"/>
      <c r="C455" s="2"/>
      <c r="D455" s="2"/>
      <c r="E455" s="2"/>
      <c r="F455"/>
      <c r="G455" s="175"/>
      <c r="H455" s="175"/>
      <c r="K455" s="2"/>
      <c r="L455" s="2"/>
      <c r="M455" s="2"/>
      <c r="N455" s="2"/>
      <c r="O455" s="2"/>
      <c r="P455"/>
      <c r="Q455" s="175"/>
      <c r="R455" s="175"/>
    </row>
    <row r="456" spans="1:18" ht="15">
      <c r="A456" s="2"/>
      <c r="B456" s="2"/>
      <c r="C456" s="2"/>
      <c r="D456" s="2"/>
      <c r="E456" s="2"/>
      <c r="F456"/>
      <c r="G456" s="175"/>
      <c r="H456" s="175"/>
      <c r="K456" s="2"/>
      <c r="L456" s="2"/>
      <c r="M456" s="2"/>
      <c r="N456" s="2"/>
      <c r="O456" s="2"/>
      <c r="P456"/>
      <c r="Q456" s="175"/>
      <c r="R456" s="175"/>
    </row>
    <row r="457" spans="1:18" ht="15">
      <c r="A457" s="2"/>
      <c r="B457" s="2"/>
      <c r="C457" s="2"/>
      <c r="D457" s="2"/>
      <c r="E457" s="2"/>
      <c r="F457"/>
      <c r="G457" s="175"/>
      <c r="H457" s="175"/>
      <c r="K457" s="2"/>
      <c r="L457" s="2"/>
      <c r="M457" s="2"/>
      <c r="N457" s="2"/>
      <c r="O457" s="2"/>
      <c r="P457"/>
      <c r="Q457" s="175"/>
      <c r="R457" s="175"/>
    </row>
    <row r="458" spans="1:18" ht="15">
      <c r="A458" s="2"/>
      <c r="B458" s="2"/>
      <c r="C458" s="2"/>
      <c r="D458" s="2"/>
      <c r="E458" s="2"/>
      <c r="F458"/>
      <c r="G458" s="175"/>
      <c r="H458" s="175"/>
      <c r="K458" s="2"/>
      <c r="L458" s="2"/>
      <c r="M458" s="2"/>
      <c r="N458" s="2"/>
      <c r="O458" s="2"/>
      <c r="P458"/>
      <c r="Q458" s="175"/>
      <c r="R458" s="175"/>
    </row>
    <row r="459" spans="1:18" ht="15">
      <c r="A459" s="2"/>
      <c r="B459" s="2"/>
      <c r="C459" s="2"/>
      <c r="D459" s="2"/>
      <c r="E459" s="2"/>
      <c r="F459"/>
      <c r="G459" s="175"/>
      <c r="H459" s="175"/>
      <c r="K459" s="2"/>
      <c r="L459" s="2"/>
      <c r="M459" s="2"/>
      <c r="N459" s="2"/>
      <c r="O459" s="2"/>
      <c r="P459"/>
      <c r="Q459" s="175"/>
      <c r="R459" s="175"/>
    </row>
    <row r="460" spans="1:18" ht="15">
      <c r="A460" s="2"/>
      <c r="B460" s="2"/>
      <c r="C460" s="2"/>
      <c r="D460" s="2"/>
      <c r="E460" s="2"/>
      <c r="F460"/>
      <c r="G460" s="175"/>
      <c r="H460" s="175"/>
      <c r="K460" s="2"/>
      <c r="L460" s="2"/>
      <c r="M460" s="2"/>
      <c r="N460" s="2"/>
      <c r="O460" s="2"/>
      <c r="P460"/>
      <c r="Q460" s="175"/>
      <c r="R460" s="175"/>
    </row>
    <row r="461" spans="1:18" ht="15">
      <c r="A461" s="2"/>
      <c r="B461" s="2"/>
      <c r="C461" s="2"/>
      <c r="D461" s="2"/>
      <c r="E461" s="2"/>
      <c r="F461"/>
      <c r="G461" s="175"/>
      <c r="H461" s="175"/>
      <c r="K461" s="2"/>
      <c r="L461" s="2"/>
      <c r="M461" s="2"/>
      <c r="N461" s="2"/>
      <c r="O461" s="2"/>
      <c r="P461"/>
      <c r="Q461" s="175"/>
      <c r="R461" s="175"/>
    </row>
    <row r="462" spans="1:18" ht="15">
      <c r="A462" s="2"/>
      <c r="B462" s="2"/>
      <c r="C462" s="2"/>
      <c r="D462" s="2"/>
      <c r="E462" s="2"/>
      <c r="F462"/>
      <c r="G462" s="175"/>
      <c r="H462" s="175"/>
      <c r="K462" s="2"/>
      <c r="L462" s="2"/>
      <c r="M462" s="2"/>
      <c r="N462" s="2"/>
      <c r="O462" s="2"/>
      <c r="P462"/>
      <c r="Q462" s="175"/>
      <c r="R462" s="175"/>
    </row>
    <row r="463" spans="1:18" ht="15">
      <c r="A463" s="2"/>
      <c r="B463" s="2"/>
      <c r="C463" s="2"/>
      <c r="D463" s="2"/>
      <c r="E463" s="2"/>
      <c r="F463"/>
      <c r="G463" s="175"/>
      <c r="H463" s="175"/>
      <c r="K463" s="2"/>
      <c r="L463" s="2"/>
      <c r="M463" s="2"/>
      <c r="N463" s="2"/>
      <c r="O463" s="2"/>
      <c r="P463"/>
      <c r="Q463" s="175"/>
      <c r="R463" s="175"/>
    </row>
    <row r="464" spans="1:18" ht="15">
      <c r="A464" s="2"/>
      <c r="B464" s="2"/>
      <c r="C464" s="2"/>
      <c r="D464" s="2"/>
      <c r="E464" s="2"/>
      <c r="F464"/>
      <c r="G464" s="175"/>
      <c r="H464" s="175"/>
      <c r="K464" s="2"/>
      <c r="L464" s="2"/>
      <c r="M464" s="2"/>
      <c r="N464" s="2"/>
      <c r="O464" s="2"/>
      <c r="P464"/>
      <c r="Q464" s="175"/>
      <c r="R464" s="175"/>
    </row>
    <row r="465" spans="1:18" ht="15">
      <c r="A465" s="2"/>
      <c r="B465" s="2"/>
      <c r="C465" s="2"/>
      <c r="D465" s="2"/>
      <c r="E465" s="2"/>
      <c r="F465"/>
      <c r="G465" s="175"/>
      <c r="H465" s="175"/>
      <c r="K465" s="2"/>
      <c r="L465" s="2"/>
      <c r="M465" s="2"/>
      <c r="N465" s="2"/>
      <c r="O465" s="2"/>
      <c r="P465"/>
      <c r="Q465" s="175"/>
      <c r="R465" s="175"/>
    </row>
    <row r="466" spans="1:18" ht="15">
      <c r="A466" s="2"/>
      <c r="B466" s="2"/>
      <c r="C466" s="2"/>
      <c r="D466" s="2"/>
      <c r="E466" s="2"/>
      <c r="F466"/>
      <c r="G466" s="175"/>
      <c r="H466" s="175"/>
      <c r="K466" s="2"/>
      <c r="L466" s="2"/>
      <c r="M466" s="2"/>
      <c r="N466" s="2"/>
      <c r="O466" s="2"/>
      <c r="P466"/>
      <c r="Q466" s="175"/>
      <c r="R466" s="175"/>
    </row>
    <row r="467" spans="1:18" ht="15">
      <c r="A467" s="2"/>
      <c r="B467" s="2"/>
      <c r="C467" s="2"/>
      <c r="D467" s="2"/>
      <c r="E467" s="2"/>
      <c r="F467"/>
      <c r="G467" s="175"/>
      <c r="H467" s="175"/>
      <c r="K467" s="2"/>
      <c r="L467" s="2"/>
      <c r="M467" s="2"/>
      <c r="N467" s="2"/>
      <c r="O467" s="2"/>
      <c r="P467"/>
      <c r="Q467" s="175"/>
      <c r="R467" s="175"/>
    </row>
    <row r="468" spans="1:18" ht="15">
      <c r="A468" s="2"/>
      <c r="B468" s="2"/>
      <c r="C468" s="2"/>
      <c r="D468" s="2"/>
      <c r="E468" s="2"/>
      <c r="F468"/>
      <c r="G468" s="175"/>
      <c r="H468" s="175"/>
      <c r="K468" s="2"/>
      <c r="L468" s="2"/>
      <c r="M468" s="2"/>
      <c r="N468" s="2"/>
      <c r="O468" s="2"/>
      <c r="P468"/>
      <c r="Q468" s="175"/>
      <c r="R468" s="175"/>
    </row>
    <row r="469" spans="1:18" ht="15">
      <c r="A469" s="2"/>
      <c r="B469" s="2"/>
      <c r="C469" s="2"/>
      <c r="D469" s="2"/>
      <c r="E469" s="2"/>
      <c r="F469"/>
      <c r="G469" s="175"/>
      <c r="H469" s="175"/>
      <c r="K469" s="2"/>
      <c r="L469" s="2"/>
      <c r="M469" s="2"/>
      <c r="N469" s="2"/>
      <c r="O469" s="2"/>
      <c r="P469"/>
      <c r="Q469" s="175"/>
      <c r="R469" s="175"/>
    </row>
    <row r="470" spans="1:18" ht="15">
      <c r="A470" s="2"/>
      <c r="B470" s="2"/>
      <c r="C470" s="2"/>
      <c r="D470" s="2"/>
      <c r="E470" s="2"/>
      <c r="F470"/>
      <c r="G470" s="175"/>
      <c r="H470" s="175"/>
      <c r="K470" s="2"/>
      <c r="L470" s="2"/>
      <c r="M470" s="2"/>
      <c r="N470" s="2"/>
      <c r="O470" s="2"/>
      <c r="P470"/>
      <c r="Q470" s="175"/>
      <c r="R470" s="175"/>
    </row>
    <row r="471" spans="1:18" ht="15">
      <c r="A471" s="2"/>
      <c r="B471" s="2"/>
      <c r="C471" s="2"/>
      <c r="D471" s="2"/>
      <c r="E471" s="2"/>
      <c r="F471"/>
      <c r="G471" s="175"/>
      <c r="H471" s="175"/>
      <c r="K471" s="2"/>
      <c r="L471" s="2"/>
      <c r="M471" s="2"/>
      <c r="N471" s="2"/>
      <c r="O471" s="2"/>
      <c r="P471"/>
      <c r="Q471" s="175"/>
      <c r="R471" s="175"/>
    </row>
    <row r="472" spans="1:18" ht="15">
      <c r="A472" s="2"/>
      <c r="B472" s="2"/>
      <c r="C472" s="2"/>
      <c r="D472" s="2"/>
      <c r="E472" s="2"/>
      <c r="F472"/>
      <c r="G472" s="175"/>
      <c r="H472" s="175"/>
      <c r="K472" s="2"/>
      <c r="L472" s="2"/>
      <c r="M472" s="2"/>
      <c r="N472" s="2"/>
      <c r="O472" s="2"/>
      <c r="P472"/>
      <c r="Q472" s="175"/>
      <c r="R472" s="175"/>
    </row>
    <row r="473" spans="1:18" ht="15">
      <c r="A473" s="2"/>
      <c r="B473" s="2"/>
      <c r="C473" s="2"/>
      <c r="D473" s="2"/>
      <c r="E473" s="2"/>
      <c r="F473"/>
      <c r="G473" s="175"/>
      <c r="H473" s="175"/>
      <c r="K473" s="2"/>
      <c r="L473" s="2"/>
      <c r="M473" s="2"/>
      <c r="N473" s="2"/>
      <c r="O473" s="2"/>
      <c r="P473"/>
      <c r="Q473" s="175"/>
      <c r="R473" s="175"/>
    </row>
    <row r="474" spans="1:18" ht="15">
      <c r="A474" s="2"/>
      <c r="B474" s="2"/>
      <c r="C474" s="2"/>
      <c r="D474" s="2"/>
      <c r="E474" s="2"/>
      <c r="F474"/>
      <c r="G474" s="175"/>
      <c r="H474" s="175"/>
      <c r="K474" s="2"/>
      <c r="L474" s="2"/>
      <c r="M474" s="2"/>
      <c r="N474" s="2"/>
      <c r="O474" s="2"/>
      <c r="P474"/>
      <c r="Q474" s="175"/>
      <c r="R474" s="175"/>
    </row>
    <row r="475" spans="1:18" ht="15">
      <c r="A475" s="2"/>
      <c r="B475" s="2"/>
      <c r="C475" s="2"/>
      <c r="D475" s="2"/>
      <c r="E475" s="2"/>
      <c r="F475"/>
      <c r="G475" s="175"/>
      <c r="H475" s="175"/>
      <c r="K475" s="2"/>
      <c r="L475" s="2"/>
      <c r="M475" s="2"/>
      <c r="N475" s="2"/>
      <c r="O475" s="2"/>
      <c r="P475"/>
      <c r="Q475" s="175"/>
      <c r="R475" s="175"/>
    </row>
    <row r="476" spans="1:18" ht="15">
      <c r="A476" s="2"/>
      <c r="B476" s="2"/>
      <c r="C476" s="2"/>
      <c r="D476" s="2"/>
      <c r="E476" s="2"/>
      <c r="F476"/>
      <c r="G476" s="175"/>
      <c r="H476" s="175"/>
      <c r="K476" s="2"/>
      <c r="L476" s="2"/>
      <c r="M476" s="2"/>
      <c r="N476" s="2"/>
      <c r="O476" s="2"/>
      <c r="P476"/>
      <c r="Q476" s="175"/>
      <c r="R476" s="175"/>
    </row>
    <row r="477" spans="1:18" ht="15">
      <c r="A477" s="2"/>
      <c r="B477" s="2"/>
      <c r="C477" s="2"/>
      <c r="D477" s="2"/>
      <c r="E477" s="2"/>
      <c r="F477"/>
      <c r="G477" s="175"/>
      <c r="H477" s="175"/>
      <c r="K477" s="2"/>
      <c r="L477" s="2"/>
      <c r="M477" s="2"/>
      <c r="N477" s="2"/>
      <c r="O477" s="2"/>
      <c r="P477"/>
      <c r="Q477" s="175"/>
      <c r="R477" s="175"/>
    </row>
    <row r="478" spans="1:18" ht="15">
      <c r="A478" s="2"/>
      <c r="B478" s="2"/>
      <c r="C478" s="2"/>
      <c r="D478" s="2"/>
      <c r="E478" s="2"/>
      <c r="F478"/>
      <c r="G478" s="175"/>
      <c r="H478" s="175"/>
      <c r="K478" s="2"/>
      <c r="L478" s="2"/>
      <c r="M478" s="2"/>
      <c r="N478" s="2"/>
      <c r="O478" s="2"/>
      <c r="P478"/>
      <c r="Q478" s="175"/>
      <c r="R478" s="175"/>
    </row>
    <row r="479" spans="1:18" ht="15">
      <c r="A479" s="2"/>
      <c r="B479" s="2"/>
      <c r="C479" s="2"/>
      <c r="D479" s="2"/>
      <c r="E479" s="2"/>
      <c r="F479"/>
      <c r="G479" s="175"/>
      <c r="H479" s="175"/>
      <c r="K479" s="2"/>
      <c r="L479" s="2"/>
      <c r="M479" s="2"/>
      <c r="N479" s="2"/>
      <c r="O479" s="2"/>
      <c r="P479"/>
      <c r="Q479" s="175"/>
      <c r="R479" s="175"/>
    </row>
    <row r="480" spans="1:18" ht="15">
      <c r="A480" s="2"/>
      <c r="B480" s="2"/>
      <c r="C480" s="2"/>
      <c r="D480" s="2"/>
      <c r="E480" s="2"/>
      <c r="F480"/>
      <c r="G480" s="175"/>
      <c r="H480" s="175"/>
      <c r="K480" s="2"/>
      <c r="L480" s="2"/>
      <c r="M480" s="2"/>
      <c r="N480" s="2"/>
      <c r="O480" s="2"/>
      <c r="P480"/>
      <c r="Q480" s="175"/>
      <c r="R480" s="175"/>
    </row>
    <row r="481" spans="1:18" ht="15">
      <c r="A481" s="2"/>
      <c r="B481" s="2"/>
      <c r="C481" s="2"/>
      <c r="D481" s="2"/>
      <c r="E481" s="2"/>
      <c r="F481"/>
      <c r="G481" s="175"/>
      <c r="H481" s="175"/>
      <c r="K481" s="2"/>
      <c r="L481" s="2"/>
      <c r="M481" s="2"/>
      <c r="N481" s="2"/>
      <c r="O481" s="2"/>
      <c r="P481"/>
      <c r="Q481" s="175"/>
      <c r="R481" s="175"/>
    </row>
    <row r="482" spans="1:18" ht="15">
      <c r="A482" s="2"/>
      <c r="B482" s="2"/>
      <c r="C482" s="2"/>
      <c r="D482" s="2"/>
      <c r="E482" s="2"/>
      <c r="F482"/>
      <c r="G482" s="175"/>
      <c r="H482" s="175"/>
      <c r="K482" s="2"/>
      <c r="L482" s="2"/>
      <c r="M482" s="2"/>
      <c r="N482" s="2"/>
      <c r="O482" s="2"/>
      <c r="P482"/>
      <c r="Q482" s="175"/>
      <c r="R482" s="175"/>
    </row>
    <row r="483" spans="1:18" ht="15">
      <c r="A483" s="2"/>
      <c r="B483" s="2"/>
      <c r="C483" s="2"/>
      <c r="D483" s="2"/>
      <c r="E483" s="2"/>
      <c r="F483"/>
      <c r="G483" s="175"/>
      <c r="H483" s="175"/>
      <c r="K483" s="2"/>
      <c r="L483" s="2"/>
      <c r="M483" s="2"/>
      <c r="N483" s="2"/>
      <c r="O483" s="2"/>
      <c r="P483"/>
      <c r="Q483" s="175"/>
      <c r="R483" s="175"/>
    </row>
    <row r="484" spans="1:18" ht="15">
      <c r="A484" s="2"/>
      <c r="B484" s="2"/>
      <c r="C484" s="2"/>
      <c r="D484" s="2"/>
      <c r="E484" s="2"/>
      <c r="F484"/>
      <c r="G484" s="175"/>
      <c r="H484" s="175"/>
      <c r="K484" s="2"/>
      <c r="L484" s="2"/>
      <c r="M484" s="2"/>
      <c r="N484" s="2"/>
      <c r="O484" s="2"/>
      <c r="P484"/>
      <c r="Q484" s="175"/>
      <c r="R484" s="175"/>
    </row>
    <row r="485" spans="1:18" ht="15">
      <c r="A485" s="2"/>
      <c r="B485" s="2"/>
      <c r="C485" s="2"/>
      <c r="D485" s="2"/>
      <c r="E485" s="2"/>
      <c r="F485"/>
      <c r="G485" s="175"/>
      <c r="H485" s="175"/>
      <c r="K485" s="2"/>
      <c r="L485" s="2"/>
      <c r="M485" s="2"/>
      <c r="N485" s="2"/>
      <c r="O485" s="2"/>
      <c r="P485"/>
      <c r="Q485" s="175"/>
      <c r="R485" s="175"/>
    </row>
    <row r="486" spans="1:18" ht="15">
      <c r="A486" s="2"/>
      <c r="B486" s="2"/>
      <c r="C486" s="2"/>
      <c r="D486" s="2"/>
      <c r="E486" s="2"/>
      <c r="F486"/>
      <c r="G486" s="175"/>
      <c r="H486" s="175"/>
      <c r="K486" s="2"/>
      <c r="L486" s="2"/>
      <c r="M486" s="2"/>
      <c r="N486" s="2"/>
      <c r="O486" s="2"/>
      <c r="P486"/>
      <c r="Q486" s="175"/>
      <c r="R486" s="175"/>
    </row>
    <row r="487" spans="1:18" ht="15">
      <c r="A487" s="2"/>
      <c r="B487" s="2"/>
      <c r="C487" s="2"/>
      <c r="D487" s="2"/>
      <c r="E487" s="2"/>
      <c r="F487"/>
      <c r="G487" s="175"/>
      <c r="H487" s="175"/>
      <c r="K487" s="2"/>
      <c r="L487" s="2"/>
      <c r="M487" s="2"/>
      <c r="N487" s="2"/>
      <c r="O487" s="2"/>
      <c r="P487"/>
      <c r="Q487" s="175"/>
      <c r="R487" s="175"/>
    </row>
    <row r="488" spans="1:18" ht="15">
      <c r="A488" s="2"/>
      <c r="B488" s="2"/>
      <c r="C488" s="2"/>
      <c r="D488" s="2"/>
      <c r="E488" s="2"/>
      <c r="F488"/>
      <c r="G488" s="175"/>
      <c r="H488" s="175"/>
      <c r="K488" s="2"/>
      <c r="L488" s="2"/>
      <c r="M488" s="2"/>
      <c r="N488" s="2"/>
      <c r="O488" s="2"/>
      <c r="P488"/>
      <c r="Q488" s="175"/>
      <c r="R488" s="175"/>
    </row>
    <row r="489" spans="1:18" ht="15">
      <c r="A489" s="2"/>
      <c r="B489" s="2"/>
      <c r="C489" s="2"/>
      <c r="D489" s="2"/>
      <c r="E489" s="2"/>
      <c r="F489"/>
      <c r="G489" s="175"/>
      <c r="H489" s="175"/>
      <c r="K489" s="2"/>
      <c r="L489" s="2"/>
      <c r="M489" s="2"/>
      <c r="N489" s="2"/>
      <c r="O489" s="2"/>
      <c r="P489"/>
      <c r="Q489" s="175"/>
      <c r="R489" s="175"/>
    </row>
    <row r="490" spans="1:18" ht="15">
      <c r="A490" s="2"/>
      <c r="B490" s="2"/>
      <c r="C490" s="2"/>
      <c r="D490" s="2"/>
      <c r="E490" s="2"/>
      <c r="F490"/>
      <c r="G490" s="175"/>
      <c r="H490" s="175"/>
      <c r="K490" s="2"/>
      <c r="L490" s="2"/>
      <c r="M490" s="2"/>
      <c r="N490" s="2"/>
      <c r="O490" s="2"/>
      <c r="P490"/>
      <c r="Q490" s="175"/>
      <c r="R490" s="175"/>
    </row>
    <row r="491" spans="1:18" ht="15">
      <c r="A491" s="2"/>
      <c r="B491" s="2"/>
      <c r="C491" s="2"/>
      <c r="D491" s="2"/>
      <c r="E491" s="2"/>
      <c r="F491"/>
      <c r="G491" s="175"/>
      <c r="H491" s="175"/>
      <c r="K491" s="2"/>
      <c r="L491" s="2"/>
      <c r="M491" s="2"/>
      <c r="N491" s="2"/>
      <c r="O491" s="2"/>
      <c r="P491"/>
      <c r="Q491" s="175"/>
      <c r="R491" s="175"/>
    </row>
    <row r="492" spans="1:18" ht="15">
      <c r="A492" s="2"/>
      <c r="B492" s="2"/>
      <c r="C492" s="2"/>
      <c r="D492" s="2"/>
      <c r="E492" s="2"/>
      <c r="F492"/>
      <c r="G492" s="175"/>
      <c r="H492" s="175"/>
      <c r="K492" s="2"/>
      <c r="L492" s="2"/>
      <c r="M492" s="2"/>
      <c r="N492" s="2"/>
      <c r="O492" s="2"/>
      <c r="P492"/>
      <c r="Q492" s="175"/>
      <c r="R492" s="175"/>
    </row>
    <row r="493" spans="1:18" ht="15">
      <c r="A493" s="2"/>
      <c r="B493" s="2"/>
      <c r="C493" s="2"/>
      <c r="D493" s="2"/>
      <c r="E493" s="2"/>
      <c r="F493"/>
      <c r="G493" s="175"/>
      <c r="H493" s="175"/>
      <c r="K493" s="2"/>
      <c r="L493" s="2"/>
      <c r="M493" s="2"/>
      <c r="N493" s="2"/>
      <c r="O493" s="2"/>
      <c r="P493"/>
      <c r="Q493" s="175"/>
      <c r="R493" s="175"/>
    </row>
    <row r="494" spans="1:18" ht="15">
      <c r="A494" s="2"/>
      <c r="B494" s="2"/>
      <c r="C494" s="2"/>
      <c r="D494" s="2"/>
      <c r="E494" s="2"/>
      <c r="F494"/>
      <c r="G494" s="175"/>
      <c r="H494" s="175"/>
      <c r="K494" s="2"/>
      <c r="L494" s="2"/>
      <c r="M494" s="2"/>
      <c r="N494" s="2"/>
      <c r="O494" s="2"/>
      <c r="P494"/>
      <c r="Q494" s="175"/>
      <c r="R494" s="175"/>
    </row>
    <row r="495" spans="1:18" ht="15">
      <c r="A495" s="2"/>
      <c r="B495" s="2"/>
      <c r="C495" s="2"/>
      <c r="D495" s="2"/>
      <c r="E495" s="2"/>
      <c r="F495"/>
      <c r="G495" s="175"/>
      <c r="H495" s="175"/>
      <c r="K495" s="2"/>
      <c r="L495" s="2"/>
      <c r="M495" s="2"/>
      <c r="N495" s="2"/>
      <c r="O495" s="2"/>
      <c r="P495"/>
      <c r="Q495" s="175"/>
      <c r="R495" s="175"/>
    </row>
    <row r="496" spans="1:18" ht="15">
      <c r="A496" s="2"/>
      <c r="B496" s="2"/>
      <c r="C496" s="2"/>
      <c r="D496" s="2"/>
      <c r="E496" s="2"/>
      <c r="F496"/>
      <c r="G496" s="175"/>
      <c r="H496" s="175"/>
      <c r="K496" s="2"/>
      <c r="L496" s="2"/>
      <c r="M496" s="2"/>
      <c r="N496" s="2"/>
      <c r="O496" s="2"/>
      <c r="P496"/>
      <c r="Q496" s="175"/>
      <c r="R496" s="175"/>
    </row>
    <row r="497" spans="1:16" ht="15">
      <c r="A497" s="2"/>
      <c r="B497" s="2"/>
      <c r="C497" s="2"/>
      <c r="D497" s="2"/>
      <c r="E497" s="2"/>
      <c r="F497"/>
      <c r="K497" s="2"/>
      <c r="L497" s="2"/>
      <c r="M497" s="2"/>
      <c r="N497" s="2"/>
      <c r="O497" s="2"/>
      <c r="P497"/>
    </row>
    <row r="498" spans="1:16" ht="15">
      <c r="A498" s="2"/>
      <c r="B498" s="2"/>
      <c r="C498" s="2"/>
      <c r="D498" s="2"/>
      <c r="E498" s="2"/>
      <c r="F498"/>
      <c r="K498" s="2"/>
      <c r="L498" s="2"/>
      <c r="M498" s="2"/>
      <c r="N498" s="2"/>
      <c r="O498" s="2"/>
      <c r="P498"/>
    </row>
    <row r="499" spans="1:16" ht="15">
      <c r="A499" s="2"/>
      <c r="B499" s="2"/>
      <c r="C499" s="2"/>
      <c r="D499" s="2"/>
      <c r="E499" s="2"/>
      <c r="F499"/>
      <c r="K499" s="2"/>
      <c r="L499" s="2"/>
      <c r="M499" s="2"/>
      <c r="N499" s="2"/>
      <c r="O499" s="2"/>
      <c r="P499"/>
    </row>
    <row r="500" spans="1:16" ht="15">
      <c r="A500" s="2"/>
      <c r="B500" s="2"/>
      <c r="C500" s="2"/>
      <c r="D500" s="2"/>
      <c r="E500" s="2"/>
      <c r="F500"/>
      <c r="K500" s="2"/>
      <c r="L500" s="2"/>
      <c r="M500" s="2"/>
      <c r="N500" s="2"/>
      <c r="O500" s="2"/>
      <c r="P500"/>
    </row>
    <row r="501" spans="1:16" ht="15">
      <c r="A501" s="2"/>
      <c r="B501" s="2"/>
      <c r="C501" s="2"/>
      <c r="D501" s="2"/>
      <c r="E501" s="2"/>
      <c r="F501"/>
      <c r="K501" s="2"/>
      <c r="L501" s="2"/>
      <c r="M501" s="2"/>
      <c r="N501" s="2"/>
      <c r="O501" s="2"/>
      <c r="P501"/>
    </row>
    <row r="502" spans="1:16" ht="15">
      <c r="A502" s="2"/>
      <c r="B502" s="2"/>
      <c r="C502" s="2"/>
      <c r="D502" s="2"/>
      <c r="E502" s="2"/>
      <c r="F502"/>
      <c r="K502" s="2"/>
      <c r="L502" s="2"/>
      <c r="M502" s="2"/>
      <c r="N502" s="2"/>
      <c r="O502" s="2"/>
      <c r="P502"/>
    </row>
  </sheetData>
  <mergeCells count="2">
    <mergeCell ref="A1:H1"/>
    <mergeCell ref="K1:R1"/>
  </mergeCells>
  <dataValidations count="8">
    <dataValidation type="list" allowBlank="1" showInputMessage="1" showErrorMessage="1" sqref="A43 K43">
      <formula1>$K$43:$K$44</formula1>
    </dataValidation>
    <dataValidation type="list" allowBlank="1" showInputMessage="1" showErrorMessage="1" sqref="K26">
      <formula1>$K$26:$K$37</formula1>
    </dataValidation>
    <dataValidation type="list" allowBlank="1" showInputMessage="1" showErrorMessage="1" sqref="A20 K20">
      <formula1>$K$20:$K$24</formula1>
    </dataValidation>
    <dataValidation type="list" allowBlank="1" showInputMessage="1" showErrorMessage="1" sqref="B43 L43">
      <formula1>$I$43:$I$44</formula1>
    </dataValidation>
    <dataValidation type="list" allowBlank="1" showInputMessage="1" showErrorMessage="1" sqref="A4">
      <formula1>$K$4:$K$6</formula1>
    </dataValidation>
    <dataValidation type="list" allowBlank="1" showInputMessage="1" showErrorMessage="1" sqref="A8">
      <formula1>$K$8:$K$12</formula1>
    </dataValidation>
    <dataValidation type="list" allowBlank="1" showInputMessage="1" showErrorMessage="1" sqref="A14">
      <formula1>$K$14:$K$18</formula1>
    </dataValidation>
    <dataValidation type="list" allowBlank="1" showInputMessage="1" showErrorMessage="1" sqref="A26">
      <formula1>$K$26:$K$41</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2"/>
  <sheetViews>
    <sheetView workbookViewId="0">
      <selection activeCell="C7" sqref="C7"/>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96" t="s">
        <v>265</v>
      </c>
      <c r="B1" s="297"/>
      <c r="C1" s="297"/>
      <c r="D1" s="297"/>
      <c r="E1" s="297"/>
      <c r="F1" s="297"/>
      <c r="G1" s="297"/>
      <c r="H1" s="298"/>
    </row>
    <row r="2" spans="1:8" ht="15">
      <c r="A2" s="20" t="s">
        <v>39</v>
      </c>
      <c r="B2" s="142" t="s">
        <v>249</v>
      </c>
      <c r="C2" s="17">
        <f>C4</f>
        <v>1160</v>
      </c>
      <c r="D2" s="172">
        <f>D8</f>
        <v>0</v>
      </c>
      <c r="E2" s="172">
        <f>E14</f>
        <v>0</v>
      </c>
      <c r="F2" s="209">
        <f>F20</f>
        <v>0</v>
      </c>
      <c r="G2" s="209">
        <f>G26</f>
        <v>0</v>
      </c>
      <c r="H2" s="210" t="str">
        <f>H43</f>
        <v>00</v>
      </c>
    </row>
    <row r="3" spans="1:8" ht="15">
      <c r="A3" s="211" t="s">
        <v>241</v>
      </c>
      <c r="B3" s="176"/>
      <c r="C3" s="199"/>
      <c r="D3" s="177"/>
      <c r="E3" s="177"/>
      <c r="F3" s="178"/>
      <c r="G3" s="178"/>
      <c r="H3" s="212"/>
    </row>
    <row r="4" spans="1:8" ht="15">
      <c r="A4" s="213" t="s">
        <v>266</v>
      </c>
      <c r="B4" s="179"/>
      <c r="C4" s="200">
        <v>1160</v>
      </c>
      <c r="D4" s="180"/>
      <c r="E4" s="180"/>
      <c r="F4" s="180"/>
      <c r="G4" s="180"/>
      <c r="H4" s="214"/>
    </row>
    <row r="5" spans="1:8" ht="15">
      <c r="A5" s="215" t="s">
        <v>267</v>
      </c>
      <c r="B5" s="181"/>
      <c r="C5" s="201">
        <v>1800</v>
      </c>
      <c r="D5" s="182"/>
      <c r="E5" s="182"/>
      <c r="F5" s="182"/>
      <c r="G5" s="182"/>
      <c r="H5" s="216"/>
    </row>
    <row r="6" spans="1:8" ht="15">
      <c r="A6" s="215" t="s">
        <v>268</v>
      </c>
      <c r="B6" s="181"/>
      <c r="C6" s="201">
        <v>1400</v>
      </c>
      <c r="D6" s="182"/>
      <c r="E6" s="182"/>
      <c r="F6" s="182"/>
      <c r="G6" s="182"/>
      <c r="H6" s="216"/>
    </row>
    <row r="7" spans="1:8" ht="15">
      <c r="A7" s="211" t="s">
        <v>230</v>
      </c>
      <c r="B7" s="176"/>
      <c r="C7" s="199"/>
      <c r="D7" s="177"/>
      <c r="E7" s="177"/>
      <c r="F7" s="178"/>
      <c r="G7" s="178"/>
      <c r="H7" s="212"/>
    </row>
    <row r="8" spans="1:8" ht="15">
      <c r="A8" s="213" t="s">
        <v>231</v>
      </c>
      <c r="B8" s="179"/>
      <c r="C8" s="200"/>
      <c r="D8" s="180">
        <v>0</v>
      </c>
      <c r="E8" s="180">
        <v>0</v>
      </c>
      <c r="F8" s="180">
        <v>0</v>
      </c>
      <c r="G8" s="186"/>
      <c r="H8" s="217"/>
    </row>
    <row r="9" spans="1:8" ht="15">
      <c r="A9" s="215" t="s">
        <v>235</v>
      </c>
      <c r="B9" s="181"/>
      <c r="C9" s="201"/>
      <c r="D9" s="182">
        <v>1</v>
      </c>
      <c r="E9" s="182">
        <v>1</v>
      </c>
      <c r="F9" s="182">
        <v>1</v>
      </c>
      <c r="G9" s="175"/>
      <c r="H9" s="221"/>
    </row>
    <row r="10" spans="1:8" ht="15">
      <c r="A10" s="215" t="s">
        <v>232</v>
      </c>
      <c r="B10" s="181"/>
      <c r="C10" s="201"/>
      <c r="D10" s="182">
        <v>2</v>
      </c>
      <c r="E10" s="182">
        <v>2</v>
      </c>
      <c r="F10" s="182">
        <v>2</v>
      </c>
      <c r="G10" s="175"/>
      <c r="H10" s="221"/>
    </row>
    <row r="11" spans="1:8" ht="15">
      <c r="A11" s="215" t="s">
        <v>247</v>
      </c>
      <c r="B11" s="181"/>
      <c r="C11" s="201"/>
      <c r="D11" s="182">
        <v>3</v>
      </c>
      <c r="E11" s="182">
        <v>3</v>
      </c>
      <c r="F11" s="182">
        <v>3</v>
      </c>
      <c r="G11" s="175"/>
      <c r="H11" s="221"/>
    </row>
    <row r="12" spans="1:8" ht="15">
      <c r="A12" s="218" t="s">
        <v>233</v>
      </c>
      <c r="B12" s="174"/>
      <c r="C12" s="202"/>
      <c r="D12" s="175">
        <v>8</v>
      </c>
      <c r="E12" s="175">
        <v>8</v>
      </c>
      <c r="F12" s="175">
        <v>8</v>
      </c>
      <c r="G12" s="175"/>
      <c r="H12" s="221"/>
    </row>
    <row r="13" spans="1:8" ht="15">
      <c r="A13" s="211" t="s">
        <v>234</v>
      </c>
      <c r="B13" s="176"/>
      <c r="C13" s="199"/>
      <c r="D13" s="177"/>
      <c r="E13" s="177"/>
      <c r="F13" s="178"/>
      <c r="G13" s="178"/>
      <c r="H13" s="212"/>
    </row>
    <row r="14" spans="1:8" ht="15">
      <c r="A14" s="213" t="s">
        <v>231</v>
      </c>
      <c r="B14" s="179"/>
      <c r="C14" s="200"/>
      <c r="D14" s="180"/>
      <c r="E14" s="180">
        <v>0</v>
      </c>
      <c r="F14" s="180">
        <v>0</v>
      </c>
      <c r="G14" s="180"/>
      <c r="H14" s="214"/>
    </row>
    <row r="15" spans="1:8" ht="15">
      <c r="A15" s="215" t="s">
        <v>235</v>
      </c>
      <c r="B15" s="181"/>
      <c r="C15" s="201"/>
      <c r="D15" s="182"/>
      <c r="E15" s="182">
        <v>1</v>
      </c>
      <c r="F15" s="182">
        <v>1</v>
      </c>
      <c r="G15" s="182"/>
      <c r="H15" s="216"/>
    </row>
    <row r="16" spans="1:8" ht="15">
      <c r="A16" s="215" t="s">
        <v>232</v>
      </c>
      <c r="B16" s="181"/>
      <c r="C16" s="201"/>
      <c r="D16" s="182"/>
      <c r="E16" s="182">
        <v>2</v>
      </c>
      <c r="F16" s="182">
        <v>2</v>
      </c>
      <c r="G16" s="182"/>
      <c r="H16" s="216"/>
    </row>
    <row r="17" spans="1:8" ht="15">
      <c r="A17" s="215" t="s">
        <v>247</v>
      </c>
      <c r="B17" s="181"/>
      <c r="C17" s="201"/>
      <c r="D17" s="182"/>
      <c r="E17" s="182">
        <v>3</v>
      </c>
      <c r="F17" s="182">
        <v>3</v>
      </c>
      <c r="G17" s="182"/>
      <c r="H17" s="216"/>
    </row>
    <row r="18" spans="1:8" ht="15">
      <c r="A18" s="218" t="s">
        <v>233</v>
      </c>
      <c r="B18" s="174"/>
      <c r="C18" s="202"/>
      <c r="D18" s="175"/>
      <c r="E18" s="175">
        <v>8</v>
      </c>
      <c r="F18" s="175">
        <v>8</v>
      </c>
      <c r="G18" s="183"/>
      <c r="H18" s="219"/>
    </row>
    <row r="19" spans="1:8" ht="15">
      <c r="A19" s="211" t="s">
        <v>236</v>
      </c>
      <c r="B19" s="176"/>
      <c r="C19" s="199"/>
      <c r="D19" s="177"/>
      <c r="E19" s="177"/>
      <c r="F19" s="178"/>
      <c r="G19" s="178"/>
      <c r="H19" s="212"/>
    </row>
    <row r="20" spans="1:8" ht="15">
      <c r="A20" s="213" t="s">
        <v>231</v>
      </c>
      <c r="B20" s="179"/>
      <c r="C20" s="200"/>
      <c r="D20" s="180"/>
      <c r="E20" s="180"/>
      <c r="F20" s="180">
        <v>0</v>
      </c>
      <c r="G20" s="180"/>
      <c r="H20" s="214"/>
    </row>
    <row r="21" spans="1:8" ht="15">
      <c r="A21" s="215" t="s">
        <v>235</v>
      </c>
      <c r="B21" s="181"/>
      <c r="C21" s="201"/>
      <c r="D21" s="182"/>
      <c r="E21" s="182"/>
      <c r="F21" s="182">
        <v>1</v>
      </c>
      <c r="G21" s="182"/>
      <c r="H21" s="216"/>
    </row>
    <row r="22" spans="1:8" ht="15">
      <c r="A22" s="215" t="s">
        <v>237</v>
      </c>
      <c r="B22" s="181"/>
      <c r="C22" s="201"/>
      <c r="D22" s="182"/>
      <c r="E22" s="182"/>
      <c r="F22" s="182">
        <v>2</v>
      </c>
      <c r="G22" s="182"/>
      <c r="H22" s="216"/>
    </row>
    <row r="23" spans="1:8" ht="15">
      <c r="A23" s="215" t="s">
        <v>247</v>
      </c>
      <c r="B23" s="181"/>
      <c r="C23" s="201"/>
      <c r="D23" s="182"/>
      <c r="E23" s="182"/>
      <c r="F23" s="182">
        <v>3</v>
      </c>
      <c r="G23" s="182"/>
      <c r="H23" s="216"/>
    </row>
    <row r="24" spans="1:8" ht="15">
      <c r="A24" s="220" t="s">
        <v>238</v>
      </c>
      <c r="B24" s="174"/>
      <c r="C24" s="202"/>
      <c r="D24" s="175"/>
      <c r="E24" s="175"/>
      <c r="F24" s="175">
        <v>8</v>
      </c>
      <c r="G24" s="175"/>
      <c r="H24" s="221"/>
    </row>
    <row r="25" spans="1:8" ht="15">
      <c r="A25" s="211" t="s">
        <v>248</v>
      </c>
      <c r="B25" s="176"/>
      <c r="C25" s="199"/>
      <c r="D25" s="177"/>
      <c r="E25" s="177"/>
      <c r="F25" s="178"/>
      <c r="G25" s="178"/>
      <c r="H25" s="212"/>
    </row>
    <row r="26" spans="1:8" ht="15">
      <c r="A26" s="213" t="s">
        <v>253</v>
      </c>
      <c r="B26" s="179"/>
      <c r="C26" s="200"/>
      <c r="D26" s="180"/>
      <c r="E26" s="180"/>
      <c r="F26" s="180"/>
      <c r="G26" s="188">
        <v>0</v>
      </c>
      <c r="H26" s="214"/>
    </row>
    <row r="27" spans="1:8" ht="15">
      <c r="A27" s="215" t="s">
        <v>254</v>
      </c>
      <c r="B27" s="181"/>
      <c r="C27" s="201"/>
      <c r="D27" s="182"/>
      <c r="E27" s="182"/>
      <c r="F27" s="182"/>
      <c r="G27" s="189">
        <v>1</v>
      </c>
      <c r="H27" s="216"/>
    </row>
    <row r="28" spans="1:8" ht="15">
      <c r="A28" s="215" t="s">
        <v>255</v>
      </c>
      <c r="B28" s="181"/>
      <c r="C28" s="201"/>
      <c r="D28" s="182"/>
      <c r="E28" s="182"/>
      <c r="F28" s="182"/>
      <c r="G28" s="189">
        <v>2</v>
      </c>
      <c r="H28" s="216"/>
    </row>
    <row r="29" spans="1:8" ht="15">
      <c r="A29" s="215" t="s">
        <v>256</v>
      </c>
      <c r="B29" s="181"/>
      <c r="C29" s="201"/>
      <c r="D29" s="182"/>
      <c r="E29" s="182"/>
      <c r="F29" s="182"/>
      <c r="G29" s="189">
        <v>3</v>
      </c>
      <c r="H29" s="216"/>
    </row>
    <row r="30" spans="1:8" ht="15">
      <c r="A30" s="215" t="s">
        <v>257</v>
      </c>
      <c r="B30" s="181"/>
      <c r="C30" s="201"/>
      <c r="D30" s="182"/>
      <c r="E30" s="182"/>
      <c r="F30" s="182"/>
      <c r="G30" s="189">
        <v>4</v>
      </c>
      <c r="H30" s="216"/>
    </row>
    <row r="31" spans="1:8" ht="15">
      <c r="A31" s="215" t="s">
        <v>258</v>
      </c>
      <c r="B31" s="181"/>
      <c r="C31" s="201"/>
      <c r="D31" s="182"/>
      <c r="E31" s="182"/>
      <c r="F31" s="182"/>
      <c r="G31" s="189">
        <v>5</v>
      </c>
      <c r="H31" s="216"/>
    </row>
    <row r="32" spans="1:8" ht="15">
      <c r="A32" s="215" t="s">
        <v>259</v>
      </c>
      <c r="B32" s="181"/>
      <c r="C32" s="201"/>
      <c r="D32" s="182"/>
      <c r="E32" s="182"/>
      <c r="F32" s="182"/>
      <c r="G32" s="189">
        <v>6</v>
      </c>
      <c r="H32" s="216"/>
    </row>
    <row r="33" spans="1:8" ht="15">
      <c r="A33" s="215" t="s">
        <v>260</v>
      </c>
      <c r="B33" s="181"/>
      <c r="C33" s="201"/>
      <c r="D33" s="182"/>
      <c r="E33" s="182"/>
      <c r="F33" s="182"/>
      <c r="G33" s="189">
        <v>7</v>
      </c>
      <c r="H33" s="216"/>
    </row>
    <row r="34" spans="1:8" ht="15">
      <c r="A34" s="215" t="s">
        <v>261</v>
      </c>
      <c r="B34" s="181"/>
      <c r="C34" s="201"/>
      <c r="D34" s="182"/>
      <c r="E34" s="182"/>
      <c r="F34" s="182"/>
      <c r="G34" s="189">
        <v>8</v>
      </c>
      <c r="H34" s="216"/>
    </row>
    <row r="35" spans="1:8" ht="15">
      <c r="A35" s="215" t="s">
        <v>262</v>
      </c>
      <c r="B35" s="181"/>
      <c r="C35" s="201"/>
      <c r="D35" s="182"/>
      <c r="E35" s="182"/>
      <c r="F35" s="182"/>
      <c r="G35" s="189">
        <v>9</v>
      </c>
      <c r="H35" s="216"/>
    </row>
    <row r="36" spans="1:8" ht="15">
      <c r="A36" s="215" t="s">
        <v>263</v>
      </c>
      <c r="B36" s="181"/>
      <c r="C36" s="201"/>
      <c r="D36" s="182"/>
      <c r="E36" s="182"/>
      <c r="F36" s="182"/>
      <c r="G36" s="189" t="s">
        <v>250</v>
      </c>
      <c r="H36" s="216"/>
    </row>
    <row r="37" spans="1:8" ht="15">
      <c r="A37" s="220" t="s">
        <v>277</v>
      </c>
      <c r="B37" s="174"/>
      <c r="C37" s="202"/>
      <c r="D37" s="175"/>
      <c r="E37" s="175"/>
      <c r="F37" s="175"/>
      <c r="G37" s="190" t="s">
        <v>251</v>
      </c>
      <c r="H37" s="221"/>
    </row>
    <row r="38" spans="1:8" ht="15">
      <c r="A38" s="220" t="s">
        <v>273</v>
      </c>
      <c r="B38" s="174"/>
      <c r="C38" s="202"/>
      <c r="D38" s="175"/>
      <c r="E38" s="175"/>
      <c r="F38" s="175"/>
      <c r="G38" s="190" t="s">
        <v>269</v>
      </c>
      <c r="H38" s="221"/>
    </row>
    <row r="39" spans="1:8" ht="15">
      <c r="A39" s="220" t="s">
        <v>274</v>
      </c>
      <c r="B39" s="174"/>
      <c r="C39" s="202"/>
      <c r="D39" s="175"/>
      <c r="E39" s="175"/>
      <c r="F39" s="175"/>
      <c r="G39" s="190" t="s">
        <v>270</v>
      </c>
      <c r="H39" s="221"/>
    </row>
    <row r="40" spans="1:8" ht="15">
      <c r="A40" s="220" t="s">
        <v>275</v>
      </c>
      <c r="B40" s="174"/>
      <c r="C40" s="202"/>
      <c r="D40" s="175"/>
      <c r="E40" s="175"/>
      <c r="F40" s="175"/>
      <c r="G40" s="190" t="s">
        <v>271</v>
      </c>
      <c r="H40" s="221"/>
    </row>
    <row r="41" spans="1:8" ht="15">
      <c r="A41" s="220" t="s">
        <v>276</v>
      </c>
      <c r="B41" s="174"/>
      <c r="C41" s="202"/>
      <c r="D41" s="175"/>
      <c r="E41" s="175"/>
      <c r="F41" s="175"/>
      <c r="G41" s="190" t="s">
        <v>272</v>
      </c>
      <c r="H41" s="221"/>
    </row>
    <row r="42" spans="1:8" ht="15">
      <c r="A42" s="211" t="s">
        <v>120</v>
      </c>
      <c r="B42" s="176"/>
      <c r="C42" s="199"/>
      <c r="D42" s="177"/>
      <c r="E42" s="177"/>
      <c r="F42" s="178"/>
      <c r="G42" s="178"/>
      <c r="H42" s="212"/>
    </row>
    <row r="43" spans="1:8" ht="15.75" thickBot="1">
      <c r="A43" s="222" t="s">
        <v>239</v>
      </c>
      <c r="B43" s="223"/>
      <c r="C43" s="224"/>
      <c r="D43" s="225"/>
      <c r="E43" s="225"/>
      <c r="F43" s="225"/>
      <c r="G43" s="225"/>
      <c r="H43" s="226" t="s">
        <v>252</v>
      </c>
    </row>
    <row r="44" spans="1:8" ht="15">
      <c r="A44" s="174" t="s">
        <v>240</v>
      </c>
      <c r="B44" s="174"/>
      <c r="C44" s="202"/>
      <c r="D44" s="175"/>
      <c r="E44" s="175"/>
      <c r="F44" s="175"/>
      <c r="G44" s="175"/>
      <c r="H44" s="192" t="s">
        <v>216</v>
      </c>
    </row>
    <row r="45" spans="1:8" ht="15">
      <c r="A45" s="2"/>
      <c r="B45" s="2"/>
      <c r="C45" s="2"/>
      <c r="D45" s="2"/>
      <c r="E45" s="2"/>
      <c r="F45"/>
      <c r="G45"/>
      <c r="H45"/>
    </row>
    <row r="46" spans="1:8" ht="15">
      <c r="A46" s="2"/>
      <c r="B46" s="2"/>
      <c r="C46" s="2"/>
      <c r="D46" s="2"/>
      <c r="E46" s="2"/>
      <c r="F46"/>
      <c r="G46"/>
      <c r="H46"/>
    </row>
    <row r="47" spans="1:8" ht="15">
      <c r="A47" s="2"/>
      <c r="B47" s="2"/>
      <c r="C47" s="2"/>
      <c r="D47" s="2"/>
      <c r="E47" s="2"/>
      <c r="F47"/>
      <c r="G47"/>
      <c r="H47"/>
    </row>
    <row r="48" spans="1:8" ht="15">
      <c r="A48" s="2"/>
      <c r="B48" s="2"/>
      <c r="C48" s="2"/>
      <c r="D48" s="2"/>
      <c r="E48" s="2"/>
      <c r="F48"/>
      <c r="G48"/>
      <c r="H48"/>
    </row>
    <row r="49" spans="1:8" ht="15">
      <c r="A49" s="2"/>
      <c r="B49" s="2"/>
      <c r="C49" s="2"/>
      <c r="D49" s="2"/>
      <c r="E49" s="2"/>
      <c r="F49"/>
      <c r="G49"/>
      <c r="H49"/>
    </row>
    <row r="50" spans="1:8" ht="15">
      <c r="A50" s="2"/>
      <c r="B50" s="2"/>
      <c r="C50" s="2"/>
      <c r="D50" s="2"/>
      <c r="E50" s="2"/>
      <c r="F50"/>
      <c r="G50"/>
      <c r="H50"/>
    </row>
    <row r="51" spans="1:8" ht="15">
      <c r="A51" s="2"/>
      <c r="B51" s="2"/>
      <c r="C51" s="2"/>
      <c r="D51" s="2"/>
      <c r="E51" s="2"/>
      <c r="F51"/>
      <c r="G51"/>
      <c r="H51"/>
    </row>
    <row r="52" spans="1:8" ht="15">
      <c r="A52" s="2"/>
      <c r="B52" s="2"/>
      <c r="C52" s="2"/>
      <c r="D52" s="2"/>
      <c r="E52" s="2"/>
      <c r="F52"/>
      <c r="G52"/>
      <c r="H52"/>
    </row>
    <row r="53" spans="1:8" ht="15">
      <c r="A53" s="2"/>
      <c r="B53" s="2"/>
      <c r="C53" s="2"/>
      <c r="D53" s="2"/>
      <c r="E53" s="2"/>
      <c r="F53"/>
      <c r="G53"/>
      <c r="H53"/>
    </row>
    <row r="54" spans="1:8" ht="15">
      <c r="A54" s="2"/>
      <c r="B54" s="2"/>
      <c r="C54" s="2"/>
      <c r="D54" s="2"/>
      <c r="E54" s="2"/>
      <c r="F54"/>
      <c r="G54"/>
      <c r="H54"/>
    </row>
    <row r="55" spans="1:8" ht="15">
      <c r="A55" s="2"/>
      <c r="B55" s="2"/>
      <c r="C55" s="2"/>
      <c r="D55" s="2"/>
      <c r="E55" s="2"/>
      <c r="F55"/>
      <c r="G55"/>
      <c r="H55"/>
    </row>
    <row r="56" spans="1:8" ht="15">
      <c r="A56" s="2"/>
      <c r="B56" s="2"/>
      <c r="C56" s="2"/>
      <c r="D56" s="2"/>
      <c r="E56" s="2"/>
      <c r="F56"/>
      <c r="G56"/>
      <c r="H56"/>
    </row>
    <row r="57" spans="1:8" ht="15">
      <c r="A57" s="2"/>
      <c r="B57" s="2"/>
      <c r="C57" s="2"/>
      <c r="D57" s="2"/>
      <c r="E57" s="2"/>
      <c r="F57"/>
      <c r="G57"/>
      <c r="H57"/>
    </row>
    <row r="58" spans="1:8" ht="15">
      <c r="A58" s="2"/>
      <c r="B58" s="2"/>
      <c r="C58" s="2"/>
      <c r="D58" s="2"/>
      <c r="E58" s="2"/>
      <c r="F58"/>
      <c r="G58"/>
      <c r="H58"/>
    </row>
    <row r="59" spans="1:8" ht="15">
      <c r="A59" s="2"/>
      <c r="B59" s="2"/>
      <c r="C59" s="2"/>
      <c r="D59" s="2"/>
      <c r="E59" s="2"/>
      <c r="F59"/>
      <c r="G59"/>
      <c r="H59"/>
    </row>
    <row r="60" spans="1:8" ht="15">
      <c r="A60" s="2"/>
      <c r="B60" s="2"/>
      <c r="C60" s="2"/>
      <c r="D60" s="2"/>
      <c r="E60" s="2"/>
      <c r="F60"/>
      <c r="G60"/>
      <c r="H60"/>
    </row>
    <row r="61" spans="1:8" ht="15">
      <c r="A61" s="2"/>
      <c r="B61" s="2"/>
      <c r="C61" s="2"/>
      <c r="D61" s="2"/>
      <c r="E61" s="2"/>
      <c r="F61"/>
      <c r="G61"/>
      <c r="H61"/>
    </row>
    <row r="62" spans="1:8" ht="15">
      <c r="A62" s="2"/>
      <c r="B62" s="2"/>
      <c r="C62" s="2"/>
      <c r="D62" s="2"/>
      <c r="E62" s="2"/>
      <c r="F62"/>
      <c r="G62"/>
      <c r="H62"/>
    </row>
    <row r="63" spans="1:8" ht="15">
      <c r="A63" s="2"/>
      <c r="B63" s="2"/>
      <c r="C63" s="2"/>
      <c r="D63" s="2"/>
      <c r="E63" s="2"/>
      <c r="F63"/>
      <c r="G63"/>
      <c r="H63"/>
    </row>
    <row r="64" spans="1:8" ht="15">
      <c r="A64" s="2"/>
      <c r="B64" s="2"/>
      <c r="C64" s="2"/>
      <c r="D64" s="2"/>
      <c r="E64" s="2"/>
      <c r="F64"/>
      <c r="G64"/>
      <c r="H64"/>
    </row>
    <row r="65" spans="1:8" ht="15">
      <c r="A65" s="2"/>
      <c r="B65" s="2"/>
      <c r="C65" s="2"/>
      <c r="D65" s="2"/>
      <c r="E65" s="2"/>
      <c r="F65"/>
      <c r="G65"/>
      <c r="H65"/>
    </row>
    <row r="66" spans="1:8" ht="15">
      <c r="A66" s="2"/>
      <c r="B66" s="2"/>
      <c r="C66" s="2"/>
      <c r="D66" s="2"/>
      <c r="E66" s="2"/>
      <c r="F66"/>
      <c r="G66"/>
      <c r="H66"/>
    </row>
    <row r="67" spans="1:8" ht="15">
      <c r="A67" s="2"/>
      <c r="B67" s="2"/>
      <c r="C67" s="2"/>
      <c r="D67" s="2"/>
      <c r="E67" s="2"/>
      <c r="F67"/>
      <c r="G67"/>
      <c r="H67"/>
    </row>
    <row r="68" spans="1:8" ht="15">
      <c r="A68" s="2"/>
      <c r="B68" s="2"/>
      <c r="C68" s="2"/>
      <c r="D68" s="2"/>
      <c r="E68" s="2"/>
      <c r="F68"/>
      <c r="G68"/>
      <c r="H68"/>
    </row>
    <row r="69" spans="1:8" ht="15">
      <c r="A69" s="2"/>
      <c r="B69" s="2"/>
      <c r="C69" s="2"/>
      <c r="D69" s="2"/>
      <c r="E69" s="2"/>
      <c r="F69"/>
      <c r="G69"/>
      <c r="H69"/>
    </row>
    <row r="70" spans="1:8" ht="15">
      <c r="A70" s="2"/>
      <c r="B70" s="2"/>
      <c r="C70" s="2"/>
      <c r="D70" s="2"/>
      <c r="E70" s="2"/>
      <c r="F70"/>
      <c r="G70"/>
      <c r="H70"/>
    </row>
    <row r="71" spans="1:8" ht="15">
      <c r="A71" s="2"/>
      <c r="B71" s="2"/>
      <c r="C71" s="2"/>
      <c r="D71" s="2"/>
      <c r="E71" s="2"/>
      <c r="F71"/>
      <c r="G71"/>
      <c r="H71"/>
    </row>
    <row r="72" spans="1:8" ht="15">
      <c r="A72" s="2"/>
      <c r="B72" s="2"/>
      <c r="C72" s="2"/>
      <c r="D72" s="2"/>
      <c r="E72" s="2"/>
      <c r="F72"/>
      <c r="G72"/>
      <c r="H72"/>
    </row>
    <row r="73" spans="1:8" ht="15">
      <c r="A73" s="2"/>
      <c r="B73" s="2"/>
      <c r="C73" s="2"/>
      <c r="D73" s="2"/>
      <c r="E73" s="2"/>
      <c r="F73"/>
      <c r="G73"/>
      <c r="H73"/>
    </row>
    <row r="74" spans="1:8" ht="15">
      <c r="A74" s="2"/>
      <c r="B74" s="2"/>
      <c r="C74" s="2"/>
      <c r="D74" s="2"/>
      <c r="E74" s="2"/>
      <c r="F74"/>
      <c r="G74"/>
      <c r="H74"/>
    </row>
    <row r="75" spans="1:8" ht="15">
      <c r="A75" s="2"/>
      <c r="B75" s="2"/>
      <c r="C75" s="2"/>
      <c r="D75" s="2"/>
      <c r="E75" s="2"/>
      <c r="F75"/>
      <c r="G75"/>
      <c r="H75"/>
    </row>
    <row r="76" spans="1:8" ht="15">
      <c r="A76" s="2"/>
      <c r="B76" s="2"/>
      <c r="C76" s="2"/>
      <c r="D76" s="2"/>
      <c r="E76" s="2"/>
      <c r="F76"/>
      <c r="G76"/>
      <c r="H76"/>
    </row>
    <row r="77" spans="1:8" ht="15">
      <c r="A77" s="2"/>
      <c r="B77" s="2"/>
      <c r="C77" s="2"/>
      <c r="D77" s="2"/>
      <c r="E77" s="2"/>
      <c r="F77"/>
      <c r="G77"/>
      <c r="H77"/>
    </row>
    <row r="78" spans="1:8" ht="15">
      <c r="A78" s="2"/>
      <c r="B78" s="2"/>
      <c r="C78" s="2"/>
      <c r="D78" s="2"/>
      <c r="E78" s="2"/>
      <c r="F78"/>
      <c r="G78"/>
      <c r="H78"/>
    </row>
    <row r="79" spans="1:8" ht="15">
      <c r="A79" s="2"/>
      <c r="B79" s="2"/>
      <c r="C79" s="2"/>
      <c r="D79" s="2"/>
      <c r="E79" s="2"/>
      <c r="F79"/>
      <c r="G79"/>
      <c r="H79"/>
    </row>
    <row r="80" spans="1:8" ht="15">
      <c r="A80" s="2"/>
      <c r="B80" s="2"/>
      <c r="C80" s="2"/>
      <c r="D80" s="2"/>
      <c r="E80" s="2"/>
      <c r="F80"/>
      <c r="G80"/>
      <c r="H80"/>
    </row>
    <row r="81" spans="1:8" ht="15">
      <c r="A81" s="2"/>
      <c r="B81" s="2"/>
      <c r="C81" s="2"/>
      <c r="D81" s="2"/>
      <c r="E81" s="2"/>
      <c r="F81"/>
      <c r="G81"/>
      <c r="H81"/>
    </row>
    <row r="82" spans="1:8" ht="15">
      <c r="A82" s="2"/>
      <c r="B82" s="2"/>
      <c r="C82" s="2"/>
      <c r="D82" s="2"/>
      <c r="E82" s="2"/>
      <c r="F82"/>
      <c r="G82"/>
      <c r="H82"/>
    </row>
    <row r="83" spans="1:8" ht="15">
      <c r="A83" s="2"/>
      <c r="B83" s="2"/>
      <c r="C83" s="2"/>
      <c r="D83" s="2"/>
      <c r="E83" s="2"/>
      <c r="F83"/>
      <c r="G83"/>
      <c r="H83"/>
    </row>
    <row r="84" spans="1:8" ht="15">
      <c r="A84" s="2"/>
      <c r="B84" s="2"/>
      <c r="C84" s="2"/>
      <c r="D84" s="2"/>
      <c r="E84" s="2"/>
      <c r="F84"/>
      <c r="G84"/>
      <c r="H84"/>
    </row>
    <row r="85" spans="1:8" ht="15">
      <c r="A85" s="2"/>
      <c r="B85" s="2"/>
      <c r="C85" s="2"/>
      <c r="D85" s="2"/>
      <c r="E85" s="2"/>
      <c r="F85"/>
      <c r="G85"/>
      <c r="H85"/>
    </row>
    <row r="86" spans="1:8" ht="15">
      <c r="A86" s="2"/>
      <c r="B86" s="2"/>
      <c r="C86" s="2"/>
      <c r="D86" s="2"/>
      <c r="E86" s="2"/>
      <c r="F86"/>
      <c r="G86"/>
      <c r="H86"/>
    </row>
    <row r="87" spans="1:8" ht="15">
      <c r="A87" s="2"/>
      <c r="B87" s="2"/>
      <c r="C87" s="2"/>
      <c r="D87" s="2"/>
      <c r="E87" s="2"/>
      <c r="F87"/>
      <c r="G87"/>
      <c r="H87"/>
    </row>
    <row r="88" spans="1:8" ht="15">
      <c r="A88" s="2"/>
      <c r="B88" s="2"/>
      <c r="C88" s="2"/>
      <c r="D88" s="2"/>
      <c r="E88" s="2"/>
      <c r="F88"/>
      <c r="G88"/>
      <c r="H88"/>
    </row>
    <row r="89" spans="1:8" ht="15">
      <c r="A89" s="2"/>
      <c r="B89" s="2"/>
      <c r="C89" s="2"/>
      <c r="D89" s="2"/>
      <c r="E89" s="2"/>
      <c r="F89"/>
      <c r="G89"/>
      <c r="H89"/>
    </row>
    <row r="90" spans="1:8" ht="15">
      <c r="A90" s="2"/>
      <c r="B90" s="2"/>
      <c r="C90" s="2"/>
      <c r="D90" s="2"/>
      <c r="E90" s="2"/>
      <c r="F90"/>
      <c r="G90"/>
      <c r="H90"/>
    </row>
    <row r="91" spans="1:8" ht="15">
      <c r="A91" s="2"/>
      <c r="B91" s="2"/>
      <c r="C91" s="2"/>
      <c r="D91" s="2"/>
      <c r="E91" s="2"/>
      <c r="F91"/>
      <c r="G91"/>
      <c r="H91"/>
    </row>
    <row r="92" spans="1:8" ht="15">
      <c r="A92" s="2"/>
      <c r="B92" s="2"/>
      <c r="C92" s="2"/>
      <c r="D92" s="2"/>
      <c r="E92" s="2"/>
      <c r="F92"/>
      <c r="G92"/>
      <c r="H92"/>
    </row>
    <row r="93" spans="1:8" ht="15">
      <c r="A93" s="2"/>
      <c r="B93" s="2"/>
      <c r="C93" s="2"/>
      <c r="D93" s="2"/>
      <c r="E93" s="2"/>
      <c r="F93"/>
      <c r="G93"/>
      <c r="H93"/>
    </row>
    <row r="94" spans="1:8" ht="15">
      <c r="A94" s="2"/>
      <c r="B94" s="2"/>
      <c r="C94" s="2"/>
      <c r="D94" s="2"/>
      <c r="E94" s="2"/>
      <c r="F94"/>
      <c r="G94"/>
      <c r="H94"/>
    </row>
    <row r="95" spans="1:8" ht="15">
      <c r="A95" s="2"/>
      <c r="B95" s="2"/>
      <c r="C95" s="2"/>
      <c r="D95" s="2"/>
      <c r="E95" s="2"/>
      <c r="F95"/>
      <c r="G95"/>
      <c r="H95"/>
    </row>
    <row r="96" spans="1:8" ht="15">
      <c r="A96" s="2"/>
      <c r="B96" s="2"/>
      <c r="C96" s="2"/>
      <c r="D96" s="2"/>
      <c r="E96" s="2"/>
      <c r="F96"/>
      <c r="G96" s="175"/>
      <c r="H96" s="175"/>
    </row>
    <row r="97" spans="1:8" ht="15">
      <c r="A97" s="2"/>
      <c r="B97" s="2"/>
      <c r="C97" s="2"/>
      <c r="D97" s="2"/>
      <c r="E97" s="2"/>
      <c r="F97"/>
      <c r="G97" s="175"/>
      <c r="H97" s="175"/>
    </row>
    <row r="98" spans="1:8" ht="15">
      <c r="A98" s="2"/>
      <c r="B98" s="2"/>
      <c r="C98" s="2"/>
      <c r="D98" s="2"/>
      <c r="E98" s="2"/>
      <c r="F98"/>
      <c r="G98" s="175"/>
      <c r="H98" s="175"/>
    </row>
    <row r="99" spans="1:8" ht="15">
      <c r="A99" s="2"/>
      <c r="B99" s="2"/>
      <c r="C99" s="2"/>
      <c r="D99" s="2"/>
      <c r="E99" s="2"/>
      <c r="F99"/>
      <c r="G99" s="175"/>
      <c r="H99" s="175"/>
    </row>
    <row r="100" spans="1:8" ht="15">
      <c r="A100" s="2"/>
      <c r="B100" s="2"/>
      <c r="C100" s="2"/>
      <c r="D100" s="2"/>
      <c r="E100" s="2"/>
      <c r="F100"/>
      <c r="G100" s="175"/>
      <c r="H100" s="175"/>
    </row>
    <row r="101" spans="1:8" ht="15">
      <c r="A101" s="2"/>
      <c r="B101" s="2"/>
      <c r="C101" s="2"/>
      <c r="D101" s="2"/>
      <c r="E101" s="2"/>
      <c r="F101"/>
      <c r="G101" s="175"/>
      <c r="H101" s="175"/>
    </row>
    <row r="102" spans="1:8" ht="15">
      <c r="A102" s="2"/>
      <c r="B102" s="2"/>
      <c r="C102" s="2"/>
      <c r="D102" s="2"/>
      <c r="E102" s="2"/>
      <c r="F102"/>
      <c r="G102" s="175"/>
      <c r="H102" s="175"/>
    </row>
    <row r="103" spans="1:8" ht="15">
      <c r="A103" s="2"/>
      <c r="B103" s="2"/>
      <c r="C103" s="2"/>
      <c r="D103" s="2"/>
      <c r="E103" s="2"/>
      <c r="F103"/>
      <c r="G103" s="175"/>
      <c r="H103" s="175"/>
    </row>
    <row r="104" spans="1:8" ht="15">
      <c r="A104" s="2"/>
      <c r="B104" s="2"/>
      <c r="C104" s="2"/>
      <c r="D104" s="2"/>
      <c r="E104" s="2"/>
      <c r="F104"/>
      <c r="G104" s="175"/>
      <c r="H104" s="175"/>
    </row>
    <row r="105" spans="1:8" ht="15">
      <c r="A105" s="2"/>
      <c r="B105" s="2"/>
      <c r="C105" s="2"/>
      <c r="D105" s="2"/>
      <c r="E105" s="2"/>
      <c r="F105"/>
      <c r="G105" s="175"/>
      <c r="H105" s="175"/>
    </row>
    <row r="106" spans="1:8" ht="15">
      <c r="A106" s="2"/>
      <c r="B106" s="2"/>
      <c r="C106" s="2"/>
      <c r="D106" s="2"/>
      <c r="E106" s="2"/>
      <c r="F106"/>
      <c r="G106" s="175"/>
      <c r="H106" s="175"/>
    </row>
    <row r="107" spans="1:8" ht="15">
      <c r="A107" s="2"/>
      <c r="B107" s="2"/>
      <c r="C107" s="2"/>
      <c r="D107" s="2"/>
      <c r="E107" s="2"/>
      <c r="F107"/>
      <c r="G107" s="175"/>
      <c r="H107" s="175"/>
    </row>
    <row r="108" spans="1:8" ht="15">
      <c r="A108" s="2"/>
      <c r="B108" s="2"/>
      <c r="C108" s="2"/>
      <c r="D108" s="2"/>
      <c r="E108" s="2"/>
      <c r="F108"/>
      <c r="G108" s="175"/>
      <c r="H108" s="175"/>
    </row>
    <row r="109" spans="1:8" ht="15">
      <c r="A109" s="2"/>
      <c r="B109" s="2"/>
      <c r="C109" s="2"/>
      <c r="D109" s="2"/>
      <c r="E109" s="2"/>
      <c r="F109"/>
      <c r="G109" s="175"/>
      <c r="H109" s="175"/>
    </row>
    <row r="110" spans="1:8" ht="15">
      <c r="A110" s="2"/>
      <c r="B110" s="2"/>
      <c r="C110" s="2"/>
      <c r="D110" s="2"/>
      <c r="E110" s="2"/>
      <c r="F110"/>
      <c r="G110" s="175"/>
      <c r="H110" s="175"/>
    </row>
    <row r="111" spans="1:8" ht="15">
      <c r="A111" s="2"/>
      <c r="B111" s="2"/>
      <c r="C111" s="2"/>
      <c r="D111" s="2"/>
      <c r="E111" s="2"/>
      <c r="F111"/>
      <c r="G111" s="175"/>
      <c r="H111" s="175"/>
    </row>
    <row r="112" spans="1:8" ht="15">
      <c r="A112" s="2"/>
      <c r="B112" s="2"/>
      <c r="C112" s="2"/>
      <c r="D112" s="2"/>
      <c r="E112" s="2"/>
      <c r="F112"/>
      <c r="G112" s="175"/>
      <c r="H112" s="175"/>
    </row>
    <row r="113" spans="1:8" ht="15">
      <c r="A113" s="2"/>
      <c r="B113" s="2"/>
      <c r="C113" s="2"/>
      <c r="D113" s="2"/>
      <c r="E113" s="2"/>
      <c r="F113"/>
      <c r="G113" s="175"/>
      <c r="H113" s="175"/>
    </row>
    <row r="114" spans="1:8" ht="15">
      <c r="A114" s="2"/>
      <c r="B114" s="2"/>
      <c r="C114" s="2"/>
      <c r="D114" s="2"/>
      <c r="E114" s="2"/>
      <c r="F114"/>
      <c r="G114" s="175"/>
      <c r="H114" s="175"/>
    </row>
    <row r="115" spans="1:8" ht="15">
      <c r="A115" s="2"/>
      <c r="B115" s="2"/>
      <c r="C115" s="2"/>
      <c r="D115" s="2"/>
      <c r="E115" s="2"/>
      <c r="F115"/>
      <c r="G115" s="175"/>
      <c r="H115" s="175"/>
    </row>
    <row r="116" spans="1:8" ht="15">
      <c r="A116" s="2"/>
      <c r="B116" s="2"/>
      <c r="C116" s="2"/>
      <c r="D116" s="2"/>
      <c r="E116" s="2"/>
      <c r="F116"/>
      <c r="G116" s="175"/>
      <c r="H116" s="175"/>
    </row>
    <row r="117" spans="1:8" ht="15">
      <c r="A117" s="2"/>
      <c r="B117" s="2"/>
      <c r="C117" s="2"/>
      <c r="D117" s="2"/>
      <c r="E117" s="2"/>
      <c r="F117"/>
      <c r="G117" s="175"/>
      <c r="H117" s="175"/>
    </row>
    <row r="118" spans="1:8" ht="15">
      <c r="A118" s="2"/>
      <c r="B118" s="2"/>
      <c r="C118" s="2"/>
      <c r="D118" s="2"/>
      <c r="E118" s="2"/>
      <c r="F118"/>
      <c r="G118" s="175"/>
      <c r="H118" s="175"/>
    </row>
    <row r="119" spans="1:8" ht="15">
      <c r="A119" s="2"/>
      <c r="B119" s="2"/>
      <c r="C119" s="2"/>
      <c r="D119" s="2"/>
      <c r="E119" s="2"/>
      <c r="F119"/>
      <c r="G119" s="175"/>
      <c r="H119" s="175"/>
    </row>
    <row r="120" spans="1:8" ht="15">
      <c r="A120" s="2"/>
      <c r="B120" s="2"/>
      <c r="C120" s="2"/>
      <c r="D120" s="2"/>
      <c r="E120" s="2"/>
      <c r="F120"/>
      <c r="G120" s="175"/>
      <c r="H120" s="175"/>
    </row>
    <row r="121" spans="1:8" ht="15">
      <c r="A121" s="2"/>
      <c r="B121" s="2"/>
      <c r="C121" s="2"/>
      <c r="D121" s="2"/>
      <c r="E121" s="2"/>
      <c r="F121"/>
      <c r="G121" s="175"/>
      <c r="H121" s="175"/>
    </row>
    <row r="122" spans="1:8" ht="15">
      <c r="A122" s="2"/>
      <c r="B122" s="2"/>
      <c r="C122" s="2"/>
      <c r="D122" s="2"/>
      <c r="E122" s="2"/>
      <c r="F122"/>
      <c r="G122" s="175"/>
      <c r="H122" s="175"/>
    </row>
    <row r="123" spans="1:8" ht="15">
      <c r="A123" s="2"/>
      <c r="B123" s="2"/>
      <c r="C123" s="2"/>
      <c r="D123" s="2"/>
      <c r="E123" s="2"/>
      <c r="F123"/>
      <c r="G123" s="175"/>
      <c r="H123" s="175"/>
    </row>
    <row r="124" spans="1:8" ht="15">
      <c r="A124" s="2"/>
      <c r="B124" s="2"/>
      <c r="C124" s="2"/>
      <c r="D124" s="2"/>
      <c r="E124" s="2"/>
      <c r="F124"/>
      <c r="G124" s="175"/>
      <c r="H124" s="175"/>
    </row>
    <row r="125" spans="1:8" ht="15">
      <c r="A125" s="2"/>
      <c r="B125" s="2"/>
      <c r="C125" s="2"/>
      <c r="D125" s="2"/>
      <c r="E125" s="2"/>
      <c r="F125"/>
      <c r="G125" s="175"/>
      <c r="H125" s="175"/>
    </row>
    <row r="126" spans="1:8" ht="15">
      <c r="A126" s="2"/>
      <c r="B126" s="2"/>
      <c r="C126" s="2"/>
      <c r="D126" s="2"/>
      <c r="E126" s="2"/>
      <c r="F126"/>
      <c r="G126" s="175"/>
      <c r="H126" s="175"/>
    </row>
    <row r="127" spans="1:8" ht="15">
      <c r="A127" s="2"/>
      <c r="B127" s="2"/>
      <c r="C127" s="2"/>
      <c r="D127" s="2"/>
      <c r="E127" s="2"/>
      <c r="F127"/>
      <c r="G127" s="175"/>
      <c r="H127" s="175"/>
    </row>
    <row r="128" spans="1:8" ht="15">
      <c r="A128" s="2"/>
      <c r="B128" s="2"/>
      <c r="C128" s="2"/>
      <c r="D128" s="2"/>
      <c r="E128" s="2"/>
      <c r="F128"/>
      <c r="G128" s="175"/>
      <c r="H128" s="175"/>
    </row>
    <row r="129" spans="1:8" ht="15">
      <c r="A129" s="2"/>
      <c r="B129" s="2"/>
      <c r="C129" s="2"/>
      <c r="D129" s="2"/>
      <c r="E129" s="2"/>
      <c r="F129"/>
      <c r="G129" s="175"/>
      <c r="H129" s="175"/>
    </row>
    <row r="130" spans="1:8" ht="15">
      <c r="A130" s="2"/>
      <c r="B130" s="2"/>
      <c r="C130" s="2"/>
      <c r="D130" s="2"/>
      <c r="E130" s="2"/>
      <c r="F130"/>
      <c r="G130" s="175"/>
      <c r="H130" s="175"/>
    </row>
    <row r="131" spans="1:8" ht="15">
      <c r="A131" s="2"/>
      <c r="B131" s="2"/>
      <c r="C131" s="2"/>
      <c r="D131" s="2"/>
      <c r="E131" s="2"/>
      <c r="F131"/>
      <c r="G131" s="175"/>
      <c r="H131" s="175"/>
    </row>
    <row r="132" spans="1:8" ht="15">
      <c r="A132" s="2"/>
      <c r="B132" s="2"/>
      <c r="C132" s="2"/>
      <c r="D132" s="2"/>
      <c r="E132" s="2"/>
      <c r="F132"/>
      <c r="G132" s="175"/>
      <c r="H132" s="175"/>
    </row>
    <row r="133" spans="1:8" ht="15">
      <c r="A133" s="2"/>
      <c r="B133" s="2"/>
      <c r="C133" s="2"/>
      <c r="D133" s="2"/>
      <c r="E133" s="2"/>
      <c r="F133"/>
      <c r="G133" s="175"/>
      <c r="H133" s="175"/>
    </row>
    <row r="134" spans="1:8" ht="15">
      <c r="A134" s="2"/>
      <c r="B134" s="2"/>
      <c r="C134" s="2"/>
      <c r="D134" s="2"/>
      <c r="E134" s="2"/>
      <c r="F134"/>
      <c r="G134" s="175"/>
      <c r="H134" s="175"/>
    </row>
    <row r="135" spans="1:8" ht="15">
      <c r="A135" s="2"/>
      <c r="B135" s="2"/>
      <c r="C135" s="2"/>
      <c r="D135" s="2"/>
      <c r="E135" s="2"/>
      <c r="F135"/>
      <c r="G135" s="175"/>
      <c r="H135" s="175"/>
    </row>
    <row r="136" spans="1:8" ht="15">
      <c r="A136" s="2"/>
      <c r="B136" s="2"/>
      <c r="C136" s="2"/>
      <c r="D136" s="2"/>
      <c r="E136" s="2"/>
      <c r="F136"/>
      <c r="G136" s="175"/>
      <c r="H136" s="175"/>
    </row>
    <row r="137" spans="1:8" ht="15">
      <c r="A137" s="2"/>
      <c r="B137" s="2"/>
      <c r="C137" s="2"/>
      <c r="D137" s="2"/>
      <c r="E137" s="2"/>
      <c r="F137"/>
      <c r="G137" s="175"/>
      <c r="H137" s="175"/>
    </row>
    <row r="138" spans="1:8" ht="15">
      <c r="A138" s="2"/>
      <c r="B138" s="2"/>
      <c r="C138" s="2"/>
      <c r="D138" s="2"/>
      <c r="E138" s="2"/>
      <c r="F138"/>
      <c r="G138" s="175"/>
      <c r="H138" s="175"/>
    </row>
    <row r="139" spans="1:8" ht="15">
      <c r="A139" s="2"/>
      <c r="B139" s="2"/>
      <c r="C139" s="2"/>
      <c r="D139" s="2"/>
      <c r="E139" s="2"/>
      <c r="F139"/>
      <c r="G139" s="175"/>
      <c r="H139" s="175"/>
    </row>
    <row r="140" spans="1:8" ht="15">
      <c r="A140" s="2"/>
      <c r="B140" s="2"/>
      <c r="C140" s="2"/>
      <c r="D140" s="2"/>
      <c r="E140" s="2"/>
      <c r="F140"/>
      <c r="G140" s="175"/>
      <c r="H140" s="175"/>
    </row>
    <row r="141" spans="1:8" ht="15">
      <c r="A141" s="2"/>
      <c r="B141" s="2"/>
      <c r="C141" s="2"/>
      <c r="D141" s="2"/>
      <c r="E141" s="2"/>
      <c r="F141"/>
      <c r="G141" s="175"/>
      <c r="H141" s="175"/>
    </row>
    <row r="142" spans="1:8" ht="15">
      <c r="A142" s="2"/>
      <c r="B142" s="2"/>
      <c r="C142" s="2"/>
      <c r="D142" s="2"/>
      <c r="E142" s="2"/>
      <c r="F142"/>
      <c r="G142" s="175"/>
      <c r="H142" s="175"/>
    </row>
    <row r="143" spans="1:8" ht="15">
      <c r="A143" s="2"/>
      <c r="B143" s="2"/>
      <c r="C143" s="2"/>
      <c r="D143" s="2"/>
      <c r="E143" s="2"/>
      <c r="F143"/>
      <c r="G143" s="175"/>
      <c r="H143" s="175"/>
    </row>
    <row r="144" spans="1:8" ht="15">
      <c r="A144" s="2"/>
      <c r="B144" s="2"/>
      <c r="C144" s="2"/>
      <c r="D144" s="2"/>
      <c r="E144" s="2"/>
      <c r="F144"/>
      <c r="G144" s="175"/>
      <c r="H144" s="175"/>
    </row>
    <row r="145" spans="1:8" ht="15">
      <c r="A145" s="2"/>
      <c r="B145" s="2"/>
      <c r="C145" s="2"/>
      <c r="D145" s="2"/>
      <c r="E145" s="2"/>
      <c r="F145"/>
      <c r="G145" s="175"/>
      <c r="H145" s="175"/>
    </row>
    <row r="146" spans="1:8" ht="15">
      <c r="A146" s="2"/>
      <c r="B146" s="2"/>
      <c r="C146" s="2"/>
      <c r="D146" s="2"/>
      <c r="E146" s="2"/>
      <c r="F146"/>
      <c r="G146" s="175"/>
      <c r="H146" s="175"/>
    </row>
    <row r="147" spans="1:8" ht="15">
      <c r="A147" s="2"/>
      <c r="B147" s="2"/>
      <c r="C147" s="2"/>
      <c r="D147" s="2"/>
      <c r="E147" s="2"/>
      <c r="F147"/>
      <c r="G147" s="175"/>
      <c r="H147" s="175"/>
    </row>
    <row r="148" spans="1:8" ht="15">
      <c r="A148" s="2"/>
      <c r="B148" s="2"/>
      <c r="C148" s="2"/>
      <c r="D148" s="2"/>
      <c r="E148" s="2"/>
      <c r="F148"/>
      <c r="G148" s="175"/>
      <c r="H148" s="175"/>
    </row>
    <row r="149" spans="1:8" ht="15">
      <c r="A149" s="2"/>
      <c r="B149" s="2"/>
      <c r="C149" s="2"/>
      <c r="D149" s="2"/>
      <c r="E149" s="2"/>
      <c r="F149"/>
      <c r="G149" s="175"/>
      <c r="H149" s="175"/>
    </row>
    <row r="150" spans="1:8" ht="15">
      <c r="A150" s="2"/>
      <c r="B150" s="2"/>
      <c r="C150" s="2"/>
      <c r="D150" s="2"/>
      <c r="E150" s="2"/>
      <c r="F150"/>
      <c r="G150" s="175"/>
      <c r="H150" s="175"/>
    </row>
    <row r="151" spans="1:8" ht="15">
      <c r="A151" s="2"/>
      <c r="B151" s="2"/>
      <c r="C151" s="2"/>
      <c r="D151" s="2"/>
      <c r="E151" s="2"/>
      <c r="F151"/>
      <c r="G151" s="175"/>
      <c r="H151" s="175"/>
    </row>
    <row r="152" spans="1:8" ht="15">
      <c r="A152" s="2"/>
      <c r="B152" s="2"/>
      <c r="C152" s="2"/>
      <c r="D152" s="2"/>
      <c r="E152" s="2"/>
      <c r="F152"/>
      <c r="G152" s="175"/>
      <c r="H152" s="175"/>
    </row>
    <row r="153" spans="1:8" ht="15">
      <c r="A153" s="2"/>
      <c r="B153" s="2"/>
      <c r="C153" s="2"/>
      <c r="D153" s="2"/>
      <c r="E153" s="2"/>
      <c r="F153"/>
      <c r="G153" s="175"/>
      <c r="H153" s="175"/>
    </row>
    <row r="154" spans="1:8" ht="15">
      <c r="A154" s="2"/>
      <c r="B154" s="2"/>
      <c r="C154" s="2"/>
      <c r="D154" s="2"/>
      <c r="E154" s="2"/>
      <c r="F154"/>
      <c r="G154" s="175"/>
      <c r="H154" s="175"/>
    </row>
    <row r="155" spans="1:8" ht="15">
      <c r="A155" s="2"/>
      <c r="B155" s="2"/>
      <c r="C155" s="2"/>
      <c r="D155" s="2"/>
      <c r="E155" s="2"/>
      <c r="F155"/>
      <c r="G155" s="175"/>
      <c r="H155" s="175"/>
    </row>
    <row r="156" spans="1:8" ht="15">
      <c r="A156" s="2"/>
      <c r="B156" s="2"/>
      <c r="C156" s="2"/>
      <c r="D156" s="2"/>
      <c r="E156" s="2"/>
      <c r="F156"/>
      <c r="G156" s="175"/>
      <c r="H156" s="175"/>
    </row>
    <row r="157" spans="1:8" ht="15">
      <c r="A157" s="2"/>
      <c r="B157" s="2"/>
      <c r="C157" s="2"/>
      <c r="D157" s="2"/>
      <c r="E157" s="2"/>
      <c r="F157"/>
      <c r="G157" s="175"/>
      <c r="H157" s="175"/>
    </row>
    <row r="158" spans="1:8" ht="15">
      <c r="A158" s="2"/>
      <c r="B158" s="2"/>
      <c r="C158" s="2"/>
      <c r="D158" s="2"/>
      <c r="E158" s="2"/>
      <c r="F158"/>
      <c r="G158" s="175"/>
      <c r="H158" s="175"/>
    </row>
    <row r="159" spans="1:8" ht="15">
      <c r="A159" s="2"/>
      <c r="B159" s="2"/>
      <c r="C159" s="2"/>
      <c r="D159" s="2"/>
      <c r="E159" s="2"/>
      <c r="F159"/>
      <c r="G159" s="175"/>
      <c r="H159" s="175"/>
    </row>
    <row r="160" spans="1:8" ht="15">
      <c r="A160" s="2"/>
      <c r="B160" s="2"/>
      <c r="C160" s="2"/>
      <c r="D160" s="2"/>
      <c r="E160" s="2"/>
      <c r="F160"/>
      <c r="G160" s="175"/>
      <c r="H160" s="175"/>
    </row>
    <row r="161" spans="1:8" ht="15">
      <c r="A161" s="2"/>
      <c r="B161" s="2"/>
      <c r="C161" s="2"/>
      <c r="D161" s="2"/>
      <c r="E161" s="2"/>
      <c r="F161"/>
      <c r="G161" s="175"/>
      <c r="H161" s="175"/>
    </row>
    <row r="162" spans="1:8" ht="15">
      <c r="A162" s="2"/>
      <c r="B162" s="2"/>
      <c r="C162" s="2"/>
      <c r="D162" s="2"/>
      <c r="E162" s="2"/>
      <c r="F162"/>
      <c r="G162" s="175"/>
      <c r="H162" s="175"/>
    </row>
    <row r="163" spans="1:8" ht="15">
      <c r="A163" s="2"/>
      <c r="B163" s="2"/>
      <c r="C163" s="2"/>
      <c r="D163" s="2"/>
      <c r="E163" s="2"/>
      <c r="F163"/>
      <c r="G163" s="175"/>
      <c r="H163" s="175"/>
    </row>
    <row r="164" spans="1:8" ht="15">
      <c r="A164" s="2"/>
      <c r="B164" s="2"/>
      <c r="C164" s="2"/>
      <c r="D164" s="2"/>
      <c r="E164" s="2"/>
      <c r="F164"/>
      <c r="G164" s="175"/>
      <c r="H164" s="175"/>
    </row>
    <row r="165" spans="1:8" ht="15">
      <c r="A165" s="2"/>
      <c r="B165" s="2"/>
      <c r="C165" s="2"/>
      <c r="D165" s="2"/>
      <c r="E165" s="2"/>
      <c r="F165"/>
      <c r="G165" s="175"/>
      <c r="H165" s="175"/>
    </row>
    <row r="166" spans="1:8" ht="15">
      <c r="A166" s="2"/>
      <c r="B166" s="2"/>
      <c r="C166" s="2"/>
      <c r="D166" s="2"/>
      <c r="E166" s="2"/>
      <c r="F166"/>
      <c r="G166" s="175"/>
      <c r="H166" s="175"/>
    </row>
    <row r="167" spans="1:8" ht="15">
      <c r="A167" s="2"/>
      <c r="B167" s="2"/>
      <c r="C167" s="2"/>
      <c r="D167" s="2"/>
      <c r="E167" s="2"/>
      <c r="F167"/>
      <c r="G167" s="175"/>
      <c r="H167" s="175"/>
    </row>
    <row r="168" spans="1:8" ht="15">
      <c r="A168" s="2"/>
      <c r="B168" s="2"/>
      <c r="C168" s="2"/>
      <c r="D168" s="2"/>
      <c r="E168" s="2"/>
      <c r="F168"/>
      <c r="G168" s="175"/>
      <c r="H168" s="175"/>
    </row>
    <row r="169" spans="1:8" ht="15">
      <c r="A169" s="2"/>
      <c r="B169" s="2"/>
      <c r="C169" s="2"/>
      <c r="D169" s="2"/>
      <c r="E169" s="2"/>
      <c r="F169"/>
      <c r="G169" s="175"/>
      <c r="H169" s="175"/>
    </row>
    <row r="170" spans="1:8" ht="15">
      <c r="A170" s="2"/>
      <c r="B170" s="2"/>
      <c r="C170" s="2"/>
      <c r="D170" s="2"/>
      <c r="E170" s="2"/>
      <c r="F170"/>
      <c r="G170" s="175"/>
      <c r="H170" s="175"/>
    </row>
    <row r="171" spans="1:8" ht="15">
      <c r="A171" s="2"/>
      <c r="B171" s="2"/>
      <c r="C171" s="2"/>
      <c r="D171" s="2"/>
      <c r="E171" s="2"/>
      <c r="F171"/>
      <c r="G171" s="175"/>
      <c r="H171" s="175"/>
    </row>
    <row r="172" spans="1:8" ht="15">
      <c r="A172" s="2"/>
      <c r="B172" s="2"/>
      <c r="C172" s="2"/>
      <c r="D172" s="2"/>
      <c r="E172" s="2"/>
      <c r="F172"/>
      <c r="G172" s="175"/>
      <c r="H172" s="175"/>
    </row>
    <row r="173" spans="1:8" ht="15">
      <c r="A173" s="2"/>
      <c r="B173" s="2"/>
      <c r="C173" s="2"/>
      <c r="D173" s="2"/>
      <c r="E173" s="2"/>
      <c r="F173"/>
      <c r="G173" s="175"/>
      <c r="H173" s="175"/>
    </row>
    <row r="174" spans="1:8" ht="15">
      <c r="A174" s="2"/>
      <c r="B174" s="2"/>
      <c r="C174" s="2"/>
      <c r="D174" s="2"/>
      <c r="E174" s="2"/>
      <c r="F174"/>
      <c r="G174" s="175"/>
      <c r="H174" s="175"/>
    </row>
    <row r="175" spans="1:8" ht="15">
      <c r="A175" s="2"/>
      <c r="B175" s="2"/>
      <c r="C175" s="2"/>
      <c r="D175" s="2"/>
      <c r="E175" s="2"/>
      <c r="F175"/>
      <c r="G175" s="175"/>
      <c r="H175" s="175"/>
    </row>
    <row r="176" spans="1:8" ht="15">
      <c r="A176" s="2"/>
      <c r="B176" s="2"/>
      <c r="C176" s="2"/>
      <c r="D176" s="2"/>
      <c r="E176" s="2"/>
      <c r="F176"/>
      <c r="G176" s="175"/>
      <c r="H176" s="175"/>
    </row>
    <row r="177" spans="1:8" ht="15">
      <c r="A177" s="2"/>
      <c r="B177" s="2"/>
      <c r="C177" s="2"/>
      <c r="D177" s="2"/>
      <c r="E177" s="2"/>
      <c r="F177"/>
      <c r="G177" s="175"/>
      <c r="H177" s="175"/>
    </row>
    <row r="178" spans="1:8" ht="15">
      <c r="A178" s="2"/>
      <c r="B178" s="2"/>
      <c r="C178" s="2"/>
      <c r="D178" s="2"/>
      <c r="E178" s="2"/>
      <c r="F178"/>
      <c r="G178" s="175"/>
      <c r="H178" s="175"/>
    </row>
    <row r="179" spans="1:8" ht="15">
      <c r="A179" s="2"/>
      <c r="B179" s="2"/>
      <c r="C179" s="2"/>
      <c r="D179" s="2"/>
      <c r="E179" s="2"/>
      <c r="F179"/>
      <c r="G179" s="175"/>
      <c r="H179" s="175"/>
    </row>
    <row r="180" spans="1:8" ht="15">
      <c r="A180" s="2"/>
      <c r="B180" s="2"/>
      <c r="C180" s="2"/>
      <c r="D180" s="2"/>
      <c r="E180" s="2"/>
      <c r="F180"/>
      <c r="G180" s="175"/>
      <c r="H180" s="175"/>
    </row>
    <row r="181" spans="1:8" ht="15">
      <c r="A181" s="2"/>
      <c r="B181" s="2"/>
      <c r="C181" s="2"/>
      <c r="D181" s="2"/>
      <c r="E181" s="2"/>
      <c r="F181"/>
      <c r="G181" s="175"/>
      <c r="H181" s="175"/>
    </row>
    <row r="182" spans="1:8" ht="15">
      <c r="A182" s="2"/>
      <c r="B182" s="2"/>
      <c r="C182" s="2"/>
      <c r="D182" s="2"/>
      <c r="E182" s="2"/>
      <c r="F182"/>
      <c r="G182" s="175"/>
      <c r="H182" s="175"/>
    </row>
    <row r="183" spans="1:8" ht="15">
      <c r="A183" s="2"/>
      <c r="B183" s="2"/>
      <c r="C183" s="2"/>
      <c r="D183" s="2"/>
      <c r="E183" s="2"/>
      <c r="F183"/>
      <c r="G183" s="175"/>
      <c r="H183" s="175"/>
    </row>
    <row r="184" spans="1:8" ht="15">
      <c r="A184" s="2"/>
      <c r="B184" s="2"/>
      <c r="C184" s="2"/>
      <c r="D184" s="2"/>
      <c r="E184" s="2"/>
      <c r="F184"/>
      <c r="G184" s="175"/>
      <c r="H184" s="175"/>
    </row>
    <row r="185" spans="1:8" ht="15">
      <c r="A185" s="2"/>
      <c r="B185" s="2"/>
      <c r="C185" s="2"/>
      <c r="D185" s="2"/>
      <c r="E185" s="2"/>
      <c r="F185"/>
      <c r="G185" s="175"/>
      <c r="H185" s="175"/>
    </row>
    <row r="186" spans="1:8" ht="15">
      <c r="A186" s="2"/>
      <c r="B186" s="2"/>
      <c r="C186" s="2"/>
      <c r="D186" s="2"/>
      <c r="E186" s="2"/>
      <c r="F186"/>
      <c r="G186" s="175"/>
      <c r="H186" s="175"/>
    </row>
    <row r="187" spans="1:8" ht="15">
      <c r="A187" s="2"/>
      <c r="B187" s="2"/>
      <c r="C187" s="2"/>
      <c r="D187" s="2"/>
      <c r="E187" s="2"/>
      <c r="F187"/>
      <c r="G187" s="175"/>
      <c r="H187" s="175"/>
    </row>
    <row r="188" spans="1:8" ht="15">
      <c r="A188" s="2"/>
      <c r="B188" s="2"/>
      <c r="C188" s="2"/>
      <c r="D188" s="2"/>
      <c r="E188" s="2"/>
      <c r="F188"/>
      <c r="G188" s="175"/>
      <c r="H188" s="175"/>
    </row>
    <row r="189" spans="1:8" ht="15">
      <c r="A189" s="2"/>
      <c r="B189" s="2"/>
      <c r="C189" s="2"/>
      <c r="D189" s="2"/>
      <c r="E189" s="2"/>
      <c r="F189"/>
      <c r="G189" s="175"/>
      <c r="H189" s="175"/>
    </row>
    <row r="190" spans="1:8" ht="15">
      <c r="A190" s="2"/>
      <c r="B190" s="2"/>
      <c r="C190" s="2"/>
      <c r="D190" s="2"/>
      <c r="E190" s="2"/>
      <c r="F190"/>
      <c r="G190" s="175"/>
      <c r="H190" s="175"/>
    </row>
    <row r="191" spans="1:8" ht="15">
      <c r="A191" s="2"/>
      <c r="B191" s="2"/>
      <c r="C191" s="2"/>
      <c r="D191" s="2"/>
      <c r="E191" s="2"/>
      <c r="F191"/>
      <c r="G191" s="175"/>
      <c r="H191" s="175"/>
    </row>
    <row r="192" spans="1:8" ht="15">
      <c r="A192" s="2"/>
      <c r="B192" s="2"/>
      <c r="C192" s="2"/>
      <c r="D192" s="2"/>
      <c r="E192" s="2"/>
      <c r="F192"/>
      <c r="G192" s="175"/>
      <c r="H192" s="175"/>
    </row>
    <row r="193" spans="1:8" ht="15">
      <c r="A193" s="2"/>
      <c r="B193" s="2"/>
      <c r="C193" s="2"/>
      <c r="D193" s="2"/>
      <c r="E193" s="2"/>
      <c r="F193"/>
      <c r="G193" s="175"/>
      <c r="H193" s="175"/>
    </row>
    <row r="194" spans="1:8" ht="15">
      <c r="A194" s="2"/>
      <c r="B194" s="2"/>
      <c r="C194" s="2"/>
      <c r="D194" s="2"/>
      <c r="E194" s="2"/>
      <c r="F194"/>
      <c r="G194" s="175"/>
      <c r="H194" s="175"/>
    </row>
    <row r="195" spans="1:8" ht="15">
      <c r="A195" s="2"/>
      <c r="B195" s="2"/>
      <c r="C195" s="2"/>
      <c r="D195" s="2"/>
      <c r="E195" s="2"/>
      <c r="F195"/>
      <c r="G195" s="175"/>
      <c r="H195" s="175"/>
    </row>
    <row r="196" spans="1:8" ht="15">
      <c r="A196" s="2"/>
      <c r="B196" s="2"/>
      <c r="C196" s="2"/>
      <c r="D196" s="2"/>
      <c r="E196" s="2"/>
      <c r="F196"/>
      <c r="G196" s="175"/>
      <c r="H196" s="175"/>
    </row>
    <row r="197" spans="1:8" ht="15">
      <c r="A197" s="2"/>
      <c r="B197" s="2"/>
      <c r="C197" s="2"/>
      <c r="D197" s="2"/>
      <c r="E197" s="2"/>
      <c r="F197"/>
      <c r="G197" s="175"/>
      <c r="H197" s="175"/>
    </row>
    <row r="198" spans="1:8" ht="15">
      <c r="A198" s="2"/>
      <c r="B198" s="2"/>
      <c r="C198" s="2"/>
      <c r="D198" s="2"/>
      <c r="E198" s="2"/>
      <c r="F198"/>
      <c r="G198" s="175"/>
      <c r="H198" s="175"/>
    </row>
    <row r="199" spans="1:8" ht="15">
      <c r="A199" s="2"/>
      <c r="B199" s="2"/>
      <c r="C199" s="2"/>
      <c r="D199" s="2"/>
      <c r="E199" s="2"/>
      <c r="F199"/>
      <c r="G199" s="175"/>
      <c r="H199" s="175"/>
    </row>
    <row r="200" spans="1:8" ht="15">
      <c r="A200" s="2"/>
      <c r="B200" s="2"/>
      <c r="C200" s="2"/>
      <c r="D200" s="2"/>
      <c r="E200" s="2"/>
      <c r="F200"/>
      <c r="G200" s="175"/>
      <c r="H200" s="175"/>
    </row>
    <row r="201" spans="1:8" ht="15">
      <c r="A201" s="2"/>
      <c r="B201" s="2"/>
      <c r="C201" s="2"/>
      <c r="D201" s="2"/>
      <c r="E201" s="2"/>
      <c r="F201"/>
      <c r="G201" s="175"/>
      <c r="H201" s="175"/>
    </row>
    <row r="202" spans="1:8" ht="15">
      <c r="A202" s="2"/>
      <c r="B202" s="2"/>
      <c r="C202" s="2"/>
      <c r="D202" s="2"/>
      <c r="E202" s="2"/>
      <c r="F202"/>
      <c r="G202" s="175"/>
      <c r="H202" s="175"/>
    </row>
    <row r="203" spans="1:8" ht="15">
      <c r="A203" s="2"/>
      <c r="B203" s="2"/>
      <c r="C203" s="2"/>
      <c r="D203" s="2"/>
      <c r="E203" s="2"/>
      <c r="F203"/>
      <c r="G203" s="175"/>
      <c r="H203" s="175"/>
    </row>
    <row r="204" spans="1:8" ht="15">
      <c r="A204" s="2"/>
      <c r="B204" s="2"/>
      <c r="C204" s="2"/>
      <c r="D204" s="2"/>
      <c r="E204" s="2"/>
      <c r="F204"/>
      <c r="G204" s="175"/>
      <c r="H204" s="175"/>
    </row>
    <row r="205" spans="1:8" ht="15">
      <c r="A205" s="2"/>
      <c r="B205" s="2"/>
      <c r="C205" s="2"/>
      <c r="D205" s="2"/>
      <c r="E205" s="2"/>
      <c r="F205"/>
      <c r="G205" s="175"/>
      <c r="H205" s="175"/>
    </row>
    <row r="206" spans="1:8" ht="15">
      <c r="A206" s="2"/>
      <c r="B206" s="2"/>
      <c r="C206" s="2"/>
      <c r="D206" s="2"/>
      <c r="E206" s="2"/>
      <c r="F206"/>
      <c r="G206" s="175"/>
      <c r="H206" s="175"/>
    </row>
    <row r="207" spans="1:8" ht="15">
      <c r="A207" s="2"/>
      <c r="B207" s="2"/>
      <c r="C207" s="2"/>
      <c r="D207" s="2"/>
      <c r="E207" s="2"/>
      <c r="F207"/>
      <c r="G207" s="175"/>
      <c r="H207" s="175"/>
    </row>
    <row r="208" spans="1:8" ht="15">
      <c r="A208" s="2"/>
      <c r="B208" s="2"/>
      <c r="C208" s="2"/>
      <c r="D208" s="2"/>
      <c r="E208" s="2"/>
      <c r="F208"/>
      <c r="G208" s="175"/>
      <c r="H208" s="175"/>
    </row>
    <row r="209" spans="1:8" ht="15">
      <c r="A209" s="2"/>
      <c r="B209" s="2"/>
      <c r="C209" s="2"/>
      <c r="D209" s="2"/>
      <c r="E209" s="2"/>
      <c r="F209"/>
      <c r="G209" s="175"/>
      <c r="H209" s="175"/>
    </row>
    <row r="210" spans="1:8" ht="15">
      <c r="A210" s="2"/>
      <c r="B210" s="2"/>
      <c r="C210" s="2"/>
      <c r="D210" s="2"/>
      <c r="E210" s="2"/>
      <c r="F210"/>
      <c r="G210" s="175"/>
      <c r="H210" s="175"/>
    </row>
    <row r="211" spans="1:8" ht="15">
      <c r="A211" s="2"/>
      <c r="B211" s="2"/>
      <c r="C211" s="2"/>
      <c r="D211" s="2"/>
      <c r="E211" s="2"/>
      <c r="F211"/>
      <c r="G211" s="175"/>
      <c r="H211" s="175"/>
    </row>
    <row r="212" spans="1:8" ht="15">
      <c r="A212" s="2"/>
      <c r="B212" s="2"/>
      <c r="C212" s="2"/>
      <c r="D212" s="2"/>
      <c r="E212" s="2"/>
      <c r="F212"/>
      <c r="G212" s="175"/>
      <c r="H212" s="175"/>
    </row>
    <row r="213" spans="1:8" ht="15">
      <c r="A213" s="2"/>
      <c r="B213" s="2"/>
      <c r="C213" s="2"/>
      <c r="D213" s="2"/>
      <c r="E213" s="2"/>
      <c r="F213"/>
      <c r="G213" s="175"/>
      <c r="H213" s="175"/>
    </row>
    <row r="214" spans="1:8" ht="15">
      <c r="A214" s="2"/>
      <c r="B214" s="2"/>
      <c r="C214" s="2"/>
      <c r="D214" s="2"/>
      <c r="E214" s="2"/>
      <c r="F214"/>
      <c r="G214" s="175"/>
      <c r="H214" s="175"/>
    </row>
    <row r="215" spans="1:8" ht="15">
      <c r="A215" s="2"/>
      <c r="B215" s="2"/>
      <c r="C215" s="2"/>
      <c r="D215" s="2"/>
      <c r="E215" s="2"/>
      <c r="F215"/>
      <c r="G215" s="175"/>
      <c r="H215" s="175"/>
    </row>
    <row r="216" spans="1:8" ht="15">
      <c r="A216" s="2"/>
      <c r="B216" s="2"/>
      <c r="C216" s="2"/>
      <c r="D216" s="2"/>
      <c r="E216" s="2"/>
      <c r="F216"/>
      <c r="G216" s="175"/>
      <c r="H216" s="175"/>
    </row>
    <row r="217" spans="1:8" ht="15">
      <c r="A217" s="2"/>
      <c r="B217" s="2"/>
      <c r="C217" s="2"/>
      <c r="D217" s="2"/>
      <c r="E217" s="2"/>
      <c r="F217"/>
      <c r="G217" s="175"/>
      <c r="H217" s="175"/>
    </row>
    <row r="218" spans="1:8" ht="15">
      <c r="A218" s="2"/>
      <c r="B218" s="2"/>
      <c r="C218" s="2"/>
      <c r="D218" s="2"/>
      <c r="E218" s="2"/>
      <c r="F218"/>
      <c r="G218" s="175"/>
      <c r="H218" s="175"/>
    </row>
    <row r="219" spans="1:8" ht="15">
      <c r="A219" s="2"/>
      <c r="B219" s="2"/>
      <c r="C219" s="2"/>
      <c r="D219" s="2"/>
      <c r="E219" s="2"/>
      <c r="F219"/>
      <c r="G219" s="175"/>
      <c r="H219" s="175"/>
    </row>
    <row r="220" spans="1:8" ht="15">
      <c r="A220" s="2"/>
      <c r="B220" s="2"/>
      <c r="C220" s="2"/>
      <c r="D220" s="2"/>
      <c r="E220" s="2"/>
      <c r="F220"/>
      <c r="G220" s="175"/>
      <c r="H220" s="175"/>
    </row>
    <row r="221" spans="1:8" ht="15">
      <c r="A221" s="2"/>
      <c r="B221" s="2"/>
      <c r="C221" s="2"/>
      <c r="D221" s="2"/>
      <c r="E221" s="2"/>
      <c r="F221"/>
      <c r="G221" s="175"/>
      <c r="H221" s="175"/>
    </row>
    <row r="222" spans="1:8" ht="15">
      <c r="A222" s="2"/>
      <c r="B222" s="2"/>
      <c r="C222" s="2"/>
      <c r="D222" s="2"/>
      <c r="E222" s="2"/>
      <c r="F222"/>
      <c r="G222" s="175"/>
      <c r="H222" s="175"/>
    </row>
    <row r="223" spans="1:8" ht="15">
      <c r="A223" s="2"/>
      <c r="B223" s="2"/>
      <c r="C223" s="2"/>
      <c r="D223" s="2"/>
      <c r="E223" s="2"/>
      <c r="F223"/>
      <c r="G223" s="175"/>
      <c r="H223" s="175"/>
    </row>
    <row r="224" spans="1:8" ht="15">
      <c r="A224" s="2"/>
      <c r="B224" s="2"/>
      <c r="C224" s="2"/>
      <c r="D224" s="2"/>
      <c r="E224" s="2"/>
      <c r="F224"/>
      <c r="G224" s="175"/>
      <c r="H224" s="175"/>
    </row>
    <row r="225" spans="1:8" ht="15">
      <c r="A225" s="2"/>
      <c r="B225" s="2"/>
      <c r="C225" s="2"/>
      <c r="D225" s="2"/>
      <c r="E225" s="2"/>
      <c r="F225"/>
      <c r="G225" s="175"/>
      <c r="H225" s="175"/>
    </row>
    <row r="226" spans="1:8" ht="15">
      <c r="A226" s="2"/>
      <c r="B226" s="2"/>
      <c r="C226" s="2"/>
      <c r="D226" s="2"/>
      <c r="E226" s="2"/>
      <c r="F226"/>
      <c r="G226" s="175"/>
      <c r="H226" s="175"/>
    </row>
    <row r="227" spans="1:8" ht="15">
      <c r="A227" s="2"/>
      <c r="B227" s="2"/>
      <c r="C227" s="2"/>
      <c r="D227" s="2"/>
      <c r="E227" s="2"/>
      <c r="F227"/>
      <c r="G227" s="175"/>
      <c r="H227" s="175"/>
    </row>
    <row r="228" spans="1:8" ht="15">
      <c r="A228" s="2"/>
      <c r="B228" s="2"/>
      <c r="C228" s="2"/>
      <c r="D228" s="2"/>
      <c r="E228" s="2"/>
      <c r="F228"/>
      <c r="G228" s="175"/>
      <c r="H228" s="175"/>
    </row>
    <row r="229" spans="1:8" ht="15">
      <c r="A229" s="2"/>
      <c r="B229" s="2"/>
      <c r="C229" s="2"/>
      <c r="D229" s="2"/>
      <c r="E229" s="2"/>
      <c r="F229"/>
      <c r="G229" s="175"/>
      <c r="H229" s="175"/>
    </row>
    <row r="230" spans="1:8" ht="15">
      <c r="A230" s="2"/>
      <c r="B230" s="2"/>
      <c r="C230" s="2"/>
      <c r="D230" s="2"/>
      <c r="E230" s="2"/>
      <c r="F230"/>
      <c r="G230" s="175"/>
      <c r="H230" s="175"/>
    </row>
    <row r="231" spans="1:8" ht="15">
      <c r="A231" s="2"/>
      <c r="B231" s="2"/>
      <c r="C231" s="2"/>
      <c r="D231" s="2"/>
      <c r="E231" s="2"/>
      <c r="F231"/>
      <c r="G231" s="175"/>
      <c r="H231" s="175"/>
    </row>
    <row r="232" spans="1:8" ht="15">
      <c r="A232" s="2"/>
      <c r="B232" s="2"/>
      <c r="C232" s="2"/>
      <c r="D232" s="2"/>
      <c r="E232" s="2"/>
      <c r="F232"/>
      <c r="G232" s="175"/>
      <c r="H232" s="175"/>
    </row>
    <row r="233" spans="1:8" ht="15">
      <c r="A233" s="2"/>
      <c r="B233" s="2"/>
      <c r="C233" s="2"/>
      <c r="D233" s="2"/>
      <c r="E233" s="2"/>
      <c r="F233"/>
      <c r="G233" s="175"/>
      <c r="H233" s="175"/>
    </row>
    <row r="234" spans="1:8" ht="15">
      <c r="A234" s="2"/>
      <c r="B234" s="2"/>
      <c r="C234" s="2"/>
      <c r="D234" s="2"/>
      <c r="E234" s="2"/>
      <c r="F234"/>
      <c r="G234" s="175"/>
      <c r="H234" s="175"/>
    </row>
    <row r="235" spans="1:8" ht="15">
      <c r="A235" s="2"/>
      <c r="B235" s="2"/>
      <c r="C235" s="2"/>
      <c r="D235" s="2"/>
      <c r="E235" s="2"/>
      <c r="F235"/>
      <c r="G235" s="175"/>
      <c r="H235" s="175"/>
    </row>
    <row r="236" spans="1:8" ht="15">
      <c r="A236" s="2"/>
      <c r="B236" s="2"/>
      <c r="C236" s="2"/>
      <c r="D236" s="2"/>
      <c r="E236" s="2"/>
      <c r="F236"/>
      <c r="G236" s="175"/>
      <c r="H236" s="175"/>
    </row>
    <row r="237" spans="1:8" ht="15">
      <c r="A237" s="2"/>
      <c r="B237" s="2"/>
      <c r="C237" s="2"/>
      <c r="D237" s="2"/>
      <c r="E237" s="2"/>
      <c r="F237"/>
      <c r="G237" s="175"/>
      <c r="H237" s="175"/>
    </row>
    <row r="238" spans="1:8" ht="15">
      <c r="A238" s="2"/>
      <c r="B238" s="2"/>
      <c r="C238" s="2"/>
      <c r="D238" s="2"/>
      <c r="E238" s="2"/>
      <c r="F238"/>
      <c r="G238" s="175"/>
      <c r="H238" s="175"/>
    </row>
    <row r="239" spans="1:8" ht="15">
      <c r="A239" s="2"/>
      <c r="B239" s="2"/>
      <c r="C239" s="2"/>
      <c r="D239" s="2"/>
      <c r="E239" s="2"/>
      <c r="F239"/>
      <c r="G239" s="175"/>
      <c r="H239" s="175"/>
    </row>
    <row r="240" spans="1:8" ht="15">
      <c r="A240" s="2"/>
      <c r="B240" s="2"/>
      <c r="C240" s="2"/>
      <c r="D240" s="2"/>
      <c r="E240" s="2"/>
      <c r="F240"/>
      <c r="G240" s="175"/>
      <c r="H240" s="175"/>
    </row>
    <row r="241" spans="1:8" ht="15">
      <c r="A241" s="2"/>
      <c r="B241" s="2"/>
      <c r="C241" s="2"/>
      <c r="D241" s="2"/>
      <c r="E241" s="2"/>
      <c r="F241"/>
      <c r="G241" s="175"/>
      <c r="H241" s="175"/>
    </row>
    <row r="242" spans="1:8" ht="15">
      <c r="A242" s="2"/>
      <c r="B242" s="2"/>
      <c r="C242" s="2"/>
      <c r="D242" s="2"/>
      <c r="E242" s="2"/>
      <c r="F242"/>
      <c r="G242" s="175"/>
      <c r="H242" s="175"/>
    </row>
    <row r="243" spans="1:8" ht="15">
      <c r="A243" s="2"/>
      <c r="B243" s="2"/>
      <c r="C243" s="2"/>
      <c r="D243" s="2"/>
      <c r="E243" s="2"/>
      <c r="F243"/>
      <c r="G243" s="175"/>
      <c r="H243" s="175"/>
    </row>
    <row r="244" spans="1:8" ht="15">
      <c r="A244" s="2"/>
      <c r="B244" s="2"/>
      <c r="C244" s="2"/>
      <c r="D244" s="2"/>
      <c r="E244" s="2"/>
      <c r="F244"/>
      <c r="G244" s="175"/>
      <c r="H244" s="175"/>
    </row>
    <row r="245" spans="1:8" ht="15">
      <c r="A245" s="2"/>
      <c r="B245" s="2"/>
      <c r="C245" s="2"/>
      <c r="D245" s="2"/>
      <c r="E245" s="2"/>
      <c r="F245"/>
      <c r="G245" s="175"/>
      <c r="H245" s="175"/>
    </row>
    <row r="246" spans="1:8" ht="15">
      <c r="A246" s="2"/>
      <c r="B246" s="2"/>
      <c r="C246" s="2"/>
      <c r="D246" s="2"/>
      <c r="E246" s="2"/>
      <c r="F246"/>
      <c r="G246" s="175"/>
      <c r="H246" s="175"/>
    </row>
    <row r="247" spans="1:8" ht="15">
      <c r="A247" s="2"/>
      <c r="B247" s="2"/>
      <c r="C247" s="2"/>
      <c r="D247" s="2"/>
      <c r="E247" s="2"/>
      <c r="F247"/>
      <c r="G247" s="175"/>
      <c r="H247" s="175"/>
    </row>
    <row r="248" spans="1:8" ht="15">
      <c r="A248" s="2"/>
      <c r="B248" s="2"/>
      <c r="C248" s="2"/>
      <c r="D248" s="2"/>
      <c r="E248" s="2"/>
      <c r="F248"/>
      <c r="G248" s="175"/>
      <c r="H248" s="175"/>
    </row>
    <row r="249" spans="1:8" ht="15">
      <c r="A249" s="2"/>
      <c r="B249" s="2"/>
      <c r="C249" s="2"/>
      <c r="D249" s="2"/>
      <c r="E249" s="2"/>
      <c r="F249"/>
      <c r="G249" s="175"/>
      <c r="H249" s="175"/>
    </row>
    <row r="250" spans="1:8" ht="15">
      <c r="A250" s="2"/>
      <c r="B250" s="2"/>
      <c r="C250" s="2"/>
      <c r="D250" s="2"/>
      <c r="E250" s="2"/>
      <c r="F250"/>
      <c r="G250" s="175"/>
      <c r="H250" s="175"/>
    </row>
    <row r="251" spans="1:8" ht="15">
      <c r="A251" s="2"/>
      <c r="B251" s="2"/>
      <c r="C251" s="2"/>
      <c r="D251" s="2"/>
      <c r="E251" s="2"/>
      <c r="F251"/>
      <c r="G251" s="175"/>
      <c r="H251" s="175"/>
    </row>
    <row r="252" spans="1:8" ht="15">
      <c r="A252" s="2"/>
      <c r="B252" s="2"/>
      <c r="C252" s="2"/>
      <c r="D252" s="2"/>
      <c r="E252" s="2"/>
      <c r="F252"/>
      <c r="G252" s="175"/>
      <c r="H252" s="175"/>
    </row>
    <row r="253" spans="1:8" ht="15">
      <c r="A253" s="2"/>
      <c r="B253" s="2"/>
      <c r="C253" s="2"/>
      <c r="D253" s="2"/>
      <c r="E253" s="2"/>
      <c r="F253"/>
      <c r="G253" s="175"/>
      <c r="H253" s="175"/>
    </row>
    <row r="254" spans="1:8" ht="15">
      <c r="A254" s="2"/>
      <c r="B254" s="2"/>
      <c r="C254" s="2"/>
      <c r="D254" s="2"/>
      <c r="E254" s="2"/>
      <c r="F254"/>
      <c r="G254" s="175"/>
      <c r="H254" s="175"/>
    </row>
    <row r="255" spans="1:8" ht="15">
      <c r="A255" s="2"/>
      <c r="B255" s="2"/>
      <c r="C255" s="2"/>
      <c r="D255" s="2"/>
      <c r="E255" s="2"/>
      <c r="F255"/>
      <c r="G255" s="175"/>
      <c r="H255" s="175"/>
    </row>
    <row r="256" spans="1:8" ht="15">
      <c r="A256" s="2"/>
      <c r="B256" s="2"/>
      <c r="C256" s="2"/>
      <c r="D256" s="2"/>
      <c r="E256" s="2"/>
      <c r="F256"/>
      <c r="G256" s="175"/>
      <c r="H256" s="175"/>
    </row>
    <row r="257" spans="1:8" ht="15">
      <c r="A257" s="2"/>
      <c r="B257" s="2"/>
      <c r="C257" s="2"/>
      <c r="D257" s="2"/>
      <c r="E257" s="2"/>
      <c r="F257"/>
      <c r="G257" s="175"/>
      <c r="H257" s="175"/>
    </row>
    <row r="258" spans="1:8" ht="15">
      <c r="A258" s="2"/>
      <c r="B258" s="2"/>
      <c r="C258" s="2"/>
      <c r="D258" s="2"/>
      <c r="E258" s="2"/>
      <c r="F258"/>
      <c r="G258" s="175"/>
      <c r="H258" s="175"/>
    </row>
    <row r="259" spans="1:8" ht="15">
      <c r="A259" s="2"/>
      <c r="B259" s="2"/>
      <c r="C259" s="2"/>
      <c r="D259" s="2"/>
      <c r="E259" s="2"/>
      <c r="F259"/>
      <c r="G259" s="175"/>
      <c r="H259" s="175"/>
    </row>
    <row r="260" spans="1:8" ht="15">
      <c r="A260" s="2"/>
      <c r="B260" s="2"/>
      <c r="C260" s="2"/>
      <c r="D260" s="2"/>
      <c r="E260" s="2"/>
      <c r="F260"/>
      <c r="G260" s="175"/>
      <c r="H260" s="175"/>
    </row>
    <row r="261" spans="1:8" ht="15">
      <c r="A261" s="2"/>
      <c r="B261" s="2"/>
      <c r="C261" s="2"/>
      <c r="D261" s="2"/>
      <c r="E261" s="2"/>
      <c r="F261"/>
      <c r="G261" s="175"/>
      <c r="H261" s="175"/>
    </row>
    <row r="262" spans="1:8" ht="15">
      <c r="A262" s="2"/>
      <c r="B262" s="2"/>
      <c r="C262" s="2"/>
      <c r="D262" s="2"/>
      <c r="E262" s="2"/>
      <c r="F262"/>
      <c r="G262" s="175"/>
      <c r="H262" s="175"/>
    </row>
    <row r="263" spans="1:8" ht="15">
      <c r="A263" s="2"/>
      <c r="B263" s="2"/>
      <c r="C263" s="2"/>
      <c r="D263" s="2"/>
      <c r="E263" s="2"/>
      <c r="F263"/>
      <c r="G263" s="175"/>
      <c r="H263" s="175"/>
    </row>
    <row r="264" spans="1:8" ht="15">
      <c r="A264" s="2"/>
      <c r="B264" s="2"/>
      <c r="C264" s="2"/>
      <c r="D264" s="2"/>
      <c r="E264" s="2"/>
      <c r="F264"/>
      <c r="G264" s="175"/>
      <c r="H264" s="175"/>
    </row>
    <row r="265" spans="1:8" ht="15">
      <c r="A265" s="2"/>
      <c r="B265" s="2"/>
      <c r="C265" s="2"/>
      <c r="D265" s="2"/>
      <c r="E265" s="2"/>
      <c r="F265"/>
      <c r="G265" s="175"/>
      <c r="H265" s="175"/>
    </row>
    <row r="266" spans="1:8" ht="15">
      <c r="A266" s="2"/>
      <c r="B266" s="2"/>
      <c r="C266" s="2"/>
      <c r="D266" s="2"/>
      <c r="E266" s="2"/>
      <c r="F266"/>
      <c r="G266" s="175"/>
      <c r="H266" s="175"/>
    </row>
    <row r="267" spans="1:8" ht="15">
      <c r="A267" s="2"/>
      <c r="B267" s="2"/>
      <c r="C267" s="2"/>
      <c r="D267" s="2"/>
      <c r="E267" s="2"/>
      <c r="F267"/>
      <c r="G267" s="175"/>
      <c r="H267" s="175"/>
    </row>
    <row r="268" spans="1:8" ht="15">
      <c r="A268" s="2"/>
      <c r="B268" s="2"/>
      <c r="C268" s="2"/>
      <c r="D268" s="2"/>
      <c r="E268" s="2"/>
      <c r="F268"/>
      <c r="G268" s="175"/>
      <c r="H268" s="175"/>
    </row>
    <row r="269" spans="1:8" ht="15">
      <c r="A269" s="2"/>
      <c r="B269" s="2"/>
      <c r="C269" s="2"/>
      <c r="D269" s="2"/>
      <c r="E269" s="2"/>
      <c r="F269"/>
      <c r="G269" s="175"/>
      <c r="H269" s="175"/>
    </row>
    <row r="270" spans="1:8" ht="15">
      <c r="A270" s="2"/>
      <c r="B270" s="2"/>
      <c r="C270" s="2"/>
      <c r="D270" s="2"/>
      <c r="E270" s="2"/>
      <c r="F270"/>
      <c r="G270" s="175"/>
      <c r="H270" s="175"/>
    </row>
    <row r="271" spans="1:8" ht="15">
      <c r="A271" s="2"/>
      <c r="B271" s="2"/>
      <c r="C271" s="2"/>
      <c r="D271" s="2"/>
      <c r="E271" s="2"/>
      <c r="F271"/>
      <c r="G271" s="175"/>
      <c r="H271" s="175"/>
    </row>
    <row r="272" spans="1:8" ht="15">
      <c r="A272" s="2"/>
      <c r="B272" s="2"/>
      <c r="C272" s="2"/>
      <c r="D272" s="2"/>
      <c r="E272" s="2"/>
      <c r="F272"/>
      <c r="G272" s="175"/>
      <c r="H272" s="175"/>
    </row>
    <row r="273" spans="1:8" ht="15">
      <c r="A273" s="2"/>
      <c r="B273" s="2"/>
      <c r="C273" s="2"/>
      <c r="D273" s="2"/>
      <c r="E273" s="2"/>
      <c r="F273"/>
      <c r="G273" s="175"/>
      <c r="H273" s="175"/>
    </row>
    <row r="274" spans="1:8" ht="15">
      <c r="A274" s="2"/>
      <c r="B274" s="2"/>
      <c r="C274" s="2"/>
      <c r="D274" s="2"/>
      <c r="E274" s="2"/>
      <c r="F274"/>
      <c r="G274" s="175"/>
      <c r="H274" s="175"/>
    </row>
    <row r="275" spans="1:8" ht="15">
      <c r="A275" s="2"/>
      <c r="B275" s="2"/>
      <c r="C275" s="2"/>
      <c r="D275" s="2"/>
      <c r="E275" s="2"/>
      <c r="F275"/>
      <c r="G275" s="175"/>
      <c r="H275" s="175"/>
    </row>
    <row r="276" spans="1:8" ht="15">
      <c r="A276" s="2"/>
      <c r="B276" s="2"/>
      <c r="C276" s="2"/>
      <c r="D276" s="2"/>
      <c r="E276" s="2"/>
      <c r="F276"/>
      <c r="G276" s="175"/>
      <c r="H276" s="175"/>
    </row>
    <row r="277" spans="1:8" ht="15">
      <c r="A277" s="2"/>
      <c r="B277" s="2"/>
      <c r="C277" s="2"/>
      <c r="D277" s="2"/>
      <c r="E277" s="2"/>
      <c r="F277"/>
      <c r="G277" s="175"/>
      <c r="H277" s="175"/>
    </row>
    <row r="278" spans="1:8" ht="15">
      <c r="A278" s="2"/>
      <c r="B278" s="2"/>
      <c r="C278" s="2"/>
      <c r="D278" s="2"/>
      <c r="E278" s="2"/>
      <c r="F278"/>
      <c r="G278" s="175"/>
      <c r="H278" s="175"/>
    </row>
    <row r="279" spans="1:8" ht="15">
      <c r="A279" s="2"/>
      <c r="B279" s="2"/>
      <c r="C279" s="2"/>
      <c r="D279" s="2"/>
      <c r="E279" s="2"/>
      <c r="F279"/>
      <c r="G279" s="175"/>
      <c r="H279" s="175"/>
    </row>
    <row r="280" spans="1:8" ht="15">
      <c r="A280" s="2"/>
      <c r="B280" s="2"/>
      <c r="C280" s="2"/>
      <c r="D280" s="2"/>
      <c r="E280" s="2"/>
      <c r="F280"/>
      <c r="G280" s="175"/>
      <c r="H280" s="175"/>
    </row>
    <row r="281" spans="1:8" ht="15">
      <c r="A281" s="2"/>
      <c r="B281" s="2"/>
      <c r="C281" s="2"/>
      <c r="D281" s="2"/>
      <c r="E281" s="2"/>
      <c r="F281"/>
      <c r="G281" s="175"/>
      <c r="H281" s="175"/>
    </row>
    <row r="282" spans="1:8" ht="15">
      <c r="A282" s="2"/>
      <c r="B282" s="2"/>
      <c r="C282" s="2"/>
      <c r="D282" s="2"/>
      <c r="E282" s="2"/>
      <c r="F282"/>
      <c r="G282" s="175"/>
      <c r="H282" s="175"/>
    </row>
    <row r="283" spans="1:8" ht="15">
      <c r="A283" s="2"/>
      <c r="B283" s="2"/>
      <c r="C283" s="2"/>
      <c r="D283" s="2"/>
      <c r="E283" s="2"/>
      <c r="F283"/>
      <c r="G283" s="175"/>
      <c r="H283" s="175"/>
    </row>
    <row r="284" spans="1:8" ht="15">
      <c r="A284" s="2"/>
      <c r="B284" s="2"/>
      <c r="C284" s="2"/>
      <c r="D284" s="2"/>
      <c r="E284" s="2"/>
      <c r="F284"/>
      <c r="G284" s="175"/>
      <c r="H284" s="175"/>
    </row>
    <row r="285" spans="1:8" ht="15">
      <c r="A285" s="2"/>
      <c r="B285" s="2"/>
      <c r="C285" s="2"/>
      <c r="D285" s="2"/>
      <c r="E285" s="2"/>
      <c r="F285"/>
      <c r="G285" s="175"/>
      <c r="H285" s="175"/>
    </row>
    <row r="286" spans="1:8" ht="15">
      <c r="A286" s="2"/>
      <c r="B286" s="2"/>
      <c r="C286" s="2"/>
      <c r="D286" s="2"/>
      <c r="E286" s="2"/>
      <c r="F286"/>
      <c r="G286" s="175"/>
      <c r="H286" s="175"/>
    </row>
    <row r="287" spans="1:8" ht="15">
      <c r="A287" s="2"/>
      <c r="B287" s="2"/>
      <c r="C287" s="2"/>
      <c r="D287" s="2"/>
      <c r="E287" s="2"/>
      <c r="F287"/>
      <c r="G287" s="175"/>
      <c r="H287" s="175"/>
    </row>
    <row r="288" spans="1:8" ht="15">
      <c r="A288" s="2"/>
      <c r="B288" s="2"/>
      <c r="C288" s="2"/>
      <c r="D288" s="2"/>
      <c r="E288" s="2"/>
      <c r="F288"/>
      <c r="G288" s="175"/>
      <c r="H288" s="175"/>
    </row>
    <row r="289" spans="1:8" ht="15">
      <c r="A289" s="2"/>
      <c r="B289" s="2"/>
      <c r="C289" s="2"/>
      <c r="D289" s="2"/>
      <c r="E289" s="2"/>
      <c r="F289"/>
      <c r="G289" s="175"/>
      <c r="H289" s="175"/>
    </row>
    <row r="290" spans="1:8" ht="15">
      <c r="A290" s="2"/>
      <c r="B290" s="2"/>
      <c r="C290" s="2"/>
      <c r="D290" s="2"/>
      <c r="E290" s="2"/>
      <c r="F290"/>
      <c r="G290" s="175"/>
      <c r="H290" s="175"/>
    </row>
    <row r="291" spans="1:8" ht="15">
      <c r="A291" s="2"/>
      <c r="B291" s="2"/>
      <c r="C291" s="2"/>
      <c r="D291" s="2"/>
      <c r="E291" s="2"/>
      <c r="F291"/>
      <c r="G291" s="175"/>
      <c r="H291" s="175"/>
    </row>
    <row r="292" spans="1:8" ht="15">
      <c r="A292" s="2"/>
      <c r="B292" s="2"/>
      <c r="C292" s="2"/>
      <c r="D292" s="2"/>
      <c r="E292" s="2"/>
      <c r="F292"/>
      <c r="G292" s="175"/>
      <c r="H292" s="175"/>
    </row>
    <row r="293" spans="1:8" ht="15">
      <c r="A293" s="2"/>
      <c r="B293" s="2"/>
      <c r="C293" s="2"/>
      <c r="D293" s="2"/>
      <c r="E293" s="2"/>
      <c r="F293"/>
      <c r="G293" s="175"/>
      <c r="H293" s="175"/>
    </row>
    <row r="294" spans="1:8" ht="15">
      <c r="A294" s="2"/>
      <c r="B294" s="2"/>
      <c r="C294" s="2"/>
      <c r="D294" s="2"/>
      <c r="E294" s="2"/>
      <c r="F294"/>
      <c r="G294" s="175"/>
      <c r="H294" s="175"/>
    </row>
    <row r="295" spans="1:8" ht="15">
      <c r="A295" s="2"/>
      <c r="B295" s="2"/>
      <c r="C295" s="2"/>
      <c r="D295" s="2"/>
      <c r="E295" s="2"/>
      <c r="F295"/>
      <c r="G295" s="175"/>
      <c r="H295" s="175"/>
    </row>
    <row r="296" spans="1:8" ht="15">
      <c r="A296" s="2"/>
      <c r="B296" s="2"/>
      <c r="C296" s="2"/>
      <c r="D296" s="2"/>
      <c r="E296" s="2"/>
      <c r="F296"/>
      <c r="G296" s="175"/>
      <c r="H296" s="175"/>
    </row>
    <row r="297" spans="1:8" ht="15">
      <c r="A297" s="2"/>
      <c r="B297" s="2"/>
      <c r="C297" s="2"/>
      <c r="D297" s="2"/>
      <c r="E297" s="2"/>
      <c r="F297"/>
      <c r="G297" s="175"/>
      <c r="H297" s="175"/>
    </row>
    <row r="298" spans="1:8" ht="15">
      <c r="A298" s="2"/>
      <c r="B298" s="2"/>
      <c r="C298" s="2"/>
      <c r="D298" s="2"/>
      <c r="E298" s="2"/>
      <c r="F298"/>
      <c r="G298" s="175"/>
      <c r="H298" s="175"/>
    </row>
    <row r="299" spans="1:8" ht="15">
      <c r="A299" s="2"/>
      <c r="B299" s="2"/>
      <c r="C299" s="2"/>
      <c r="D299" s="2"/>
      <c r="E299" s="2"/>
      <c r="F299"/>
      <c r="G299" s="175"/>
      <c r="H299" s="175"/>
    </row>
    <row r="300" spans="1:8" ht="15">
      <c r="A300" s="2"/>
      <c r="B300" s="2"/>
      <c r="C300" s="2"/>
      <c r="D300" s="2"/>
      <c r="E300" s="2"/>
      <c r="F300"/>
      <c r="G300" s="175"/>
      <c r="H300" s="175"/>
    </row>
    <row r="301" spans="1:8" ht="15">
      <c r="A301" s="2"/>
      <c r="B301" s="2"/>
      <c r="C301" s="2"/>
      <c r="D301" s="2"/>
      <c r="E301" s="2"/>
      <c r="F301"/>
      <c r="G301" s="175"/>
      <c r="H301" s="175"/>
    </row>
    <row r="302" spans="1:8" ht="15">
      <c r="A302" s="2"/>
      <c r="B302" s="2"/>
      <c r="C302" s="2"/>
      <c r="D302" s="2"/>
      <c r="E302" s="2"/>
      <c r="F302"/>
      <c r="G302" s="175"/>
      <c r="H302" s="175"/>
    </row>
    <row r="303" spans="1:8" ht="15">
      <c r="A303" s="2"/>
      <c r="B303" s="2"/>
      <c r="C303" s="2"/>
      <c r="D303" s="2"/>
      <c r="E303" s="2"/>
      <c r="F303"/>
      <c r="G303" s="175"/>
      <c r="H303" s="175"/>
    </row>
    <row r="304" spans="1:8" ht="15">
      <c r="A304" s="2"/>
      <c r="B304" s="2"/>
      <c r="C304" s="2"/>
      <c r="D304" s="2"/>
      <c r="E304" s="2"/>
      <c r="F304"/>
      <c r="G304" s="175"/>
      <c r="H304" s="175"/>
    </row>
    <row r="305" spans="1:8" ht="15">
      <c r="A305" s="2"/>
      <c r="B305" s="2"/>
      <c r="C305" s="2"/>
      <c r="D305" s="2"/>
      <c r="E305" s="2"/>
      <c r="F305"/>
      <c r="G305" s="175"/>
      <c r="H305" s="175"/>
    </row>
    <row r="306" spans="1:8" ht="15">
      <c r="A306" s="2"/>
      <c r="B306" s="2"/>
      <c r="C306" s="2"/>
      <c r="D306" s="2"/>
      <c r="E306" s="2"/>
      <c r="F306"/>
      <c r="G306" s="175"/>
      <c r="H306" s="175"/>
    </row>
    <row r="307" spans="1:8" ht="15">
      <c r="A307" s="2"/>
      <c r="B307" s="2"/>
      <c r="C307" s="2"/>
      <c r="D307" s="2"/>
      <c r="E307" s="2"/>
      <c r="F307"/>
      <c r="G307" s="175"/>
      <c r="H307" s="175"/>
    </row>
    <row r="308" spans="1:8" ht="15">
      <c r="A308" s="2"/>
      <c r="B308" s="2"/>
      <c r="C308" s="2"/>
      <c r="D308" s="2"/>
      <c r="E308" s="2"/>
      <c r="F308"/>
      <c r="G308" s="175"/>
      <c r="H308" s="175"/>
    </row>
    <row r="309" spans="1:8" ht="15">
      <c r="A309" s="2"/>
      <c r="B309" s="2"/>
      <c r="C309" s="2"/>
      <c r="D309" s="2"/>
      <c r="E309" s="2"/>
      <c r="F309"/>
      <c r="G309" s="175"/>
      <c r="H309" s="175"/>
    </row>
    <row r="310" spans="1:8" ht="15">
      <c r="A310" s="2"/>
      <c r="B310" s="2"/>
      <c r="C310" s="2"/>
      <c r="D310" s="2"/>
      <c r="E310" s="2"/>
      <c r="F310"/>
      <c r="G310" s="175"/>
      <c r="H310" s="175"/>
    </row>
    <row r="311" spans="1:8" ht="15">
      <c r="A311" s="2"/>
      <c r="B311" s="2"/>
      <c r="C311" s="2"/>
      <c r="D311" s="2"/>
      <c r="E311" s="2"/>
      <c r="F311"/>
      <c r="G311" s="175"/>
      <c r="H311" s="175"/>
    </row>
    <row r="312" spans="1:8" ht="15">
      <c r="A312" s="2"/>
      <c r="B312" s="2"/>
      <c r="C312" s="2"/>
      <c r="D312" s="2"/>
      <c r="E312" s="2"/>
      <c r="F312"/>
      <c r="G312" s="175"/>
      <c r="H312" s="175"/>
    </row>
    <row r="313" spans="1:8" ht="15">
      <c r="A313" s="2"/>
      <c r="B313" s="2"/>
      <c r="C313" s="2"/>
      <c r="D313" s="2"/>
      <c r="E313" s="2"/>
      <c r="F313"/>
      <c r="G313" s="175"/>
      <c r="H313" s="175"/>
    </row>
    <row r="314" spans="1:8" ht="15">
      <c r="A314" s="2"/>
      <c r="B314" s="2"/>
      <c r="C314" s="2"/>
      <c r="D314" s="2"/>
      <c r="E314" s="2"/>
      <c r="F314"/>
      <c r="G314" s="175"/>
      <c r="H314" s="175"/>
    </row>
    <row r="315" spans="1:8" ht="15">
      <c r="A315" s="2"/>
      <c r="B315" s="2"/>
      <c r="C315" s="2"/>
      <c r="D315" s="2"/>
      <c r="E315" s="2"/>
      <c r="F315"/>
      <c r="G315" s="175"/>
      <c r="H315" s="175"/>
    </row>
    <row r="316" spans="1:8" ht="15">
      <c r="A316" s="2"/>
      <c r="B316" s="2"/>
      <c r="C316" s="2"/>
      <c r="D316" s="2"/>
      <c r="E316" s="2"/>
      <c r="F316"/>
      <c r="G316" s="175"/>
      <c r="H316" s="175"/>
    </row>
    <row r="317" spans="1:8" ht="15">
      <c r="A317" s="2"/>
      <c r="B317" s="2"/>
      <c r="C317" s="2"/>
      <c r="D317" s="2"/>
      <c r="E317" s="2"/>
      <c r="F317"/>
      <c r="G317" s="175"/>
      <c r="H317" s="175"/>
    </row>
    <row r="318" spans="1:8" ht="15">
      <c r="A318" s="2"/>
      <c r="B318" s="2"/>
      <c r="C318" s="2"/>
      <c r="D318" s="2"/>
      <c r="E318" s="2"/>
      <c r="F318"/>
      <c r="G318" s="175"/>
      <c r="H318" s="175"/>
    </row>
    <row r="319" spans="1:8" ht="15">
      <c r="A319" s="2"/>
      <c r="B319" s="2"/>
      <c r="C319" s="2"/>
      <c r="D319" s="2"/>
      <c r="E319" s="2"/>
      <c r="F319"/>
      <c r="G319" s="175"/>
      <c r="H319" s="175"/>
    </row>
    <row r="320" spans="1:8" ht="15">
      <c r="A320" s="2"/>
      <c r="B320" s="2"/>
      <c r="C320" s="2"/>
      <c r="D320" s="2"/>
      <c r="E320" s="2"/>
      <c r="F320"/>
      <c r="G320" s="175"/>
      <c r="H320" s="175"/>
    </row>
    <row r="321" spans="1:8" ht="15">
      <c r="A321" s="2"/>
      <c r="B321" s="2"/>
      <c r="C321" s="2"/>
      <c r="D321" s="2"/>
      <c r="E321" s="2"/>
      <c r="F321"/>
      <c r="G321" s="175"/>
      <c r="H321" s="175"/>
    </row>
    <row r="322" spans="1:8" ht="15">
      <c r="A322" s="2"/>
      <c r="B322" s="2"/>
      <c r="C322" s="2"/>
      <c r="D322" s="2"/>
      <c r="E322" s="2"/>
      <c r="F322"/>
      <c r="G322" s="175"/>
      <c r="H322" s="175"/>
    </row>
    <row r="323" spans="1:8" ht="15">
      <c r="A323" s="2"/>
      <c r="B323" s="2"/>
      <c r="C323" s="2"/>
      <c r="D323" s="2"/>
      <c r="E323" s="2"/>
      <c r="F323"/>
      <c r="G323" s="175"/>
      <c r="H323" s="175"/>
    </row>
    <row r="324" spans="1:8" ht="15">
      <c r="A324" s="2"/>
      <c r="B324" s="2"/>
      <c r="C324" s="2"/>
      <c r="D324" s="2"/>
      <c r="E324" s="2"/>
      <c r="F324"/>
      <c r="G324" s="175"/>
      <c r="H324" s="175"/>
    </row>
    <row r="325" spans="1:8" ht="15">
      <c r="A325" s="2"/>
      <c r="B325" s="2"/>
      <c r="C325" s="2"/>
      <c r="D325" s="2"/>
      <c r="E325" s="2"/>
      <c r="F325"/>
      <c r="G325" s="175"/>
      <c r="H325" s="175"/>
    </row>
    <row r="326" spans="1:8" ht="15">
      <c r="A326" s="2"/>
      <c r="B326" s="2"/>
      <c r="C326" s="2"/>
      <c r="D326" s="2"/>
      <c r="E326" s="2"/>
      <c r="F326"/>
      <c r="G326" s="175"/>
      <c r="H326" s="175"/>
    </row>
    <row r="327" spans="1:8" ht="15">
      <c r="A327" s="2"/>
      <c r="B327" s="2"/>
      <c r="C327" s="2"/>
      <c r="D327" s="2"/>
      <c r="E327" s="2"/>
      <c r="F327"/>
      <c r="G327" s="175"/>
      <c r="H327" s="175"/>
    </row>
    <row r="328" spans="1:8" ht="15">
      <c r="A328" s="2"/>
      <c r="B328" s="2"/>
      <c r="C328" s="2"/>
      <c r="D328" s="2"/>
      <c r="E328" s="2"/>
      <c r="F328"/>
      <c r="G328" s="175"/>
      <c r="H328" s="175"/>
    </row>
    <row r="329" spans="1:8" ht="15">
      <c r="A329" s="2"/>
      <c r="B329" s="2"/>
      <c r="C329" s="2"/>
      <c r="D329" s="2"/>
      <c r="E329" s="2"/>
      <c r="F329"/>
      <c r="G329" s="175"/>
      <c r="H329" s="175"/>
    </row>
    <row r="330" spans="1:8" ht="15">
      <c r="A330" s="2"/>
      <c r="B330" s="2"/>
      <c r="C330" s="2"/>
      <c r="D330" s="2"/>
      <c r="E330" s="2"/>
      <c r="F330"/>
      <c r="G330" s="175"/>
      <c r="H330" s="175"/>
    </row>
    <row r="331" spans="1:8" ht="15">
      <c r="A331" s="2"/>
      <c r="B331" s="2"/>
      <c r="C331" s="2"/>
      <c r="D331" s="2"/>
      <c r="E331" s="2"/>
      <c r="F331"/>
      <c r="G331" s="175"/>
      <c r="H331" s="175"/>
    </row>
    <row r="332" spans="1:8" ht="15">
      <c r="A332" s="2"/>
      <c r="B332" s="2"/>
      <c r="C332" s="2"/>
      <c r="D332" s="2"/>
      <c r="E332" s="2"/>
      <c r="F332"/>
      <c r="G332" s="175"/>
      <c r="H332" s="175"/>
    </row>
    <row r="333" spans="1:8" ht="15">
      <c r="A333" s="2"/>
      <c r="B333" s="2"/>
      <c r="C333" s="2"/>
      <c r="D333" s="2"/>
      <c r="E333" s="2"/>
      <c r="F333"/>
      <c r="G333" s="175"/>
      <c r="H333" s="175"/>
    </row>
    <row r="334" spans="1:8" ht="15">
      <c r="A334" s="2"/>
      <c r="B334" s="2"/>
      <c r="C334" s="2"/>
      <c r="D334" s="2"/>
      <c r="E334" s="2"/>
      <c r="F334"/>
      <c r="G334" s="175"/>
      <c r="H334" s="175"/>
    </row>
    <row r="335" spans="1:8" ht="15">
      <c r="A335" s="2"/>
      <c r="B335" s="2"/>
      <c r="C335" s="2"/>
      <c r="D335" s="2"/>
      <c r="E335" s="2"/>
      <c r="F335"/>
      <c r="G335" s="175"/>
      <c r="H335" s="175"/>
    </row>
    <row r="336" spans="1:8" ht="15">
      <c r="A336" s="2"/>
      <c r="B336" s="2"/>
      <c r="C336" s="2"/>
      <c r="D336" s="2"/>
      <c r="E336" s="2"/>
      <c r="F336"/>
      <c r="G336" s="175"/>
      <c r="H336" s="175"/>
    </row>
    <row r="337" spans="1:8" ht="15">
      <c r="A337" s="2"/>
      <c r="B337" s="2"/>
      <c r="C337" s="2"/>
      <c r="D337" s="2"/>
      <c r="E337" s="2"/>
      <c r="F337"/>
      <c r="G337" s="175"/>
      <c r="H337" s="175"/>
    </row>
    <row r="338" spans="1:8" ht="15">
      <c r="A338" s="2"/>
      <c r="B338" s="2"/>
      <c r="C338" s="2"/>
      <c r="D338" s="2"/>
      <c r="E338" s="2"/>
      <c r="F338"/>
      <c r="G338" s="175"/>
      <c r="H338" s="175"/>
    </row>
    <row r="339" spans="1:8" ht="15">
      <c r="A339" s="2"/>
      <c r="B339" s="2"/>
      <c r="C339" s="2"/>
      <c r="D339" s="2"/>
      <c r="E339" s="2"/>
      <c r="F339"/>
      <c r="G339" s="175"/>
      <c r="H339" s="175"/>
    </row>
    <row r="340" spans="1:8" ht="15">
      <c r="A340" s="2"/>
      <c r="B340" s="2"/>
      <c r="C340" s="2"/>
      <c r="D340" s="2"/>
      <c r="E340" s="2"/>
      <c r="F340"/>
      <c r="G340" s="175"/>
      <c r="H340" s="175"/>
    </row>
    <row r="341" spans="1:8" ht="15">
      <c r="A341" s="2"/>
      <c r="B341" s="2"/>
      <c r="C341" s="2"/>
      <c r="D341" s="2"/>
      <c r="E341" s="2"/>
      <c r="F341"/>
      <c r="G341" s="175"/>
      <c r="H341" s="175"/>
    </row>
    <row r="342" spans="1:8" ht="15">
      <c r="A342" s="2"/>
      <c r="B342" s="2"/>
      <c r="C342" s="2"/>
      <c r="D342" s="2"/>
      <c r="E342" s="2"/>
      <c r="F342"/>
      <c r="G342" s="175"/>
      <c r="H342" s="175"/>
    </row>
    <row r="343" spans="1:8" ht="15">
      <c r="A343" s="2"/>
      <c r="B343" s="2"/>
      <c r="C343" s="2"/>
      <c r="D343" s="2"/>
      <c r="E343" s="2"/>
      <c r="F343"/>
      <c r="G343" s="175"/>
      <c r="H343" s="175"/>
    </row>
    <row r="344" spans="1:8" ht="15">
      <c r="A344" s="2"/>
      <c r="B344" s="2"/>
      <c r="C344" s="2"/>
      <c r="D344" s="2"/>
      <c r="E344" s="2"/>
      <c r="F344"/>
      <c r="G344" s="175"/>
      <c r="H344" s="175"/>
    </row>
    <row r="345" spans="1:8" ht="15">
      <c r="A345" s="2"/>
      <c r="B345" s="2"/>
      <c r="C345" s="2"/>
      <c r="D345" s="2"/>
      <c r="E345" s="2"/>
      <c r="F345"/>
      <c r="G345" s="175"/>
      <c r="H345" s="175"/>
    </row>
    <row r="346" spans="1:8" ht="15">
      <c r="A346" s="2"/>
      <c r="B346" s="2"/>
      <c r="C346" s="2"/>
      <c r="D346" s="2"/>
      <c r="E346" s="2"/>
      <c r="F346"/>
      <c r="G346" s="175"/>
      <c r="H346" s="175"/>
    </row>
    <row r="347" spans="1:8" ht="15">
      <c r="A347" s="2"/>
      <c r="B347" s="2"/>
      <c r="C347" s="2"/>
      <c r="D347" s="2"/>
      <c r="E347" s="2"/>
      <c r="F347"/>
      <c r="G347" s="175"/>
      <c r="H347" s="175"/>
    </row>
    <row r="348" spans="1:8" ht="15">
      <c r="A348" s="2"/>
      <c r="B348" s="2"/>
      <c r="C348" s="2"/>
      <c r="D348" s="2"/>
      <c r="E348" s="2"/>
      <c r="F348"/>
      <c r="G348" s="175"/>
      <c r="H348" s="175"/>
    </row>
    <row r="349" spans="1:8" ht="15">
      <c r="A349" s="2"/>
      <c r="B349" s="2"/>
      <c r="C349" s="2"/>
      <c r="D349" s="2"/>
      <c r="E349" s="2"/>
      <c r="F349"/>
      <c r="G349" s="175"/>
      <c r="H349" s="175"/>
    </row>
    <row r="350" spans="1:8" ht="15">
      <c r="A350" s="2"/>
      <c r="B350" s="2"/>
      <c r="C350" s="2"/>
      <c r="D350" s="2"/>
      <c r="E350" s="2"/>
      <c r="F350"/>
      <c r="G350" s="175"/>
      <c r="H350" s="175"/>
    </row>
    <row r="351" spans="1:8" ht="15">
      <c r="A351" s="2"/>
      <c r="B351" s="2"/>
      <c r="C351" s="2"/>
      <c r="D351" s="2"/>
      <c r="E351" s="2"/>
      <c r="F351"/>
      <c r="G351" s="175"/>
      <c r="H351" s="175"/>
    </row>
    <row r="352" spans="1:8" ht="15">
      <c r="A352" s="2"/>
      <c r="B352" s="2"/>
      <c r="C352" s="2"/>
      <c r="D352" s="2"/>
      <c r="E352" s="2"/>
      <c r="F352"/>
      <c r="G352" s="175"/>
      <c r="H352" s="175"/>
    </row>
    <row r="353" spans="1:8" ht="15">
      <c r="A353" s="2"/>
      <c r="B353" s="2"/>
      <c r="C353" s="2"/>
      <c r="D353" s="2"/>
      <c r="E353" s="2"/>
      <c r="F353"/>
      <c r="G353" s="175"/>
      <c r="H353" s="175"/>
    </row>
    <row r="354" spans="1:8" ht="15">
      <c r="A354" s="2"/>
      <c r="B354" s="2"/>
      <c r="C354" s="2"/>
      <c r="D354" s="2"/>
      <c r="E354" s="2"/>
      <c r="F354"/>
      <c r="G354" s="175"/>
      <c r="H354" s="175"/>
    </row>
    <row r="355" spans="1:8" ht="15">
      <c r="A355" s="2"/>
      <c r="B355" s="2"/>
      <c r="C355" s="2"/>
      <c r="D355" s="2"/>
      <c r="E355" s="2"/>
      <c r="F355"/>
      <c r="G355" s="175"/>
      <c r="H355" s="175"/>
    </row>
    <row r="356" spans="1:8" ht="15">
      <c r="A356" s="2"/>
      <c r="B356" s="2"/>
      <c r="C356" s="2"/>
      <c r="D356" s="2"/>
      <c r="E356" s="2"/>
      <c r="F356"/>
      <c r="G356" s="175"/>
      <c r="H356" s="175"/>
    </row>
    <row r="357" spans="1:8" ht="15">
      <c r="A357" s="2"/>
      <c r="B357" s="2"/>
      <c r="C357" s="2"/>
      <c r="D357" s="2"/>
      <c r="E357" s="2"/>
      <c r="F357"/>
      <c r="G357" s="175"/>
      <c r="H357" s="175"/>
    </row>
    <row r="358" spans="1:8" ht="15">
      <c r="A358" s="2"/>
      <c r="B358" s="2"/>
      <c r="C358" s="2"/>
      <c r="D358" s="2"/>
      <c r="E358" s="2"/>
      <c r="F358"/>
      <c r="G358" s="175"/>
      <c r="H358" s="175"/>
    </row>
    <row r="359" spans="1:8" ht="15">
      <c r="A359" s="2"/>
      <c r="B359" s="2"/>
      <c r="C359" s="2"/>
      <c r="D359" s="2"/>
      <c r="E359" s="2"/>
      <c r="F359"/>
      <c r="G359" s="175"/>
      <c r="H359" s="175"/>
    </row>
    <row r="360" spans="1:8" ht="15">
      <c r="A360" s="2"/>
      <c r="B360" s="2"/>
      <c r="C360" s="2"/>
      <c r="D360" s="2"/>
      <c r="E360" s="2"/>
      <c r="F360"/>
      <c r="G360" s="175"/>
      <c r="H360" s="175"/>
    </row>
    <row r="361" spans="1:8" ht="15">
      <c r="A361" s="2"/>
      <c r="B361" s="2"/>
      <c r="C361" s="2"/>
      <c r="D361" s="2"/>
      <c r="E361" s="2"/>
      <c r="F361"/>
      <c r="G361" s="175"/>
      <c r="H361" s="175"/>
    </row>
    <row r="362" spans="1:8" ht="15">
      <c r="A362" s="2"/>
      <c r="B362" s="2"/>
      <c r="C362" s="2"/>
      <c r="D362" s="2"/>
      <c r="E362" s="2"/>
      <c r="F362"/>
      <c r="G362" s="175"/>
      <c r="H362" s="175"/>
    </row>
    <row r="363" spans="1:8" ht="15">
      <c r="A363" s="2"/>
      <c r="B363" s="2"/>
      <c r="C363" s="2"/>
      <c r="D363" s="2"/>
      <c r="E363" s="2"/>
      <c r="F363"/>
      <c r="G363" s="175"/>
      <c r="H363" s="175"/>
    </row>
    <row r="364" spans="1:8" ht="15">
      <c r="A364" s="2"/>
      <c r="B364" s="2"/>
      <c r="C364" s="2"/>
      <c r="D364" s="2"/>
      <c r="E364" s="2"/>
      <c r="F364"/>
      <c r="G364" s="175"/>
      <c r="H364" s="175"/>
    </row>
    <row r="365" spans="1:8" ht="15">
      <c r="A365" s="2"/>
      <c r="B365" s="2"/>
      <c r="C365" s="2"/>
      <c r="D365" s="2"/>
      <c r="E365" s="2"/>
      <c r="F365"/>
      <c r="G365" s="175"/>
      <c r="H365" s="175"/>
    </row>
    <row r="366" spans="1:8" ht="15">
      <c r="A366" s="2"/>
      <c r="B366" s="2"/>
      <c r="C366" s="2"/>
      <c r="D366" s="2"/>
      <c r="E366" s="2"/>
      <c r="F366"/>
      <c r="G366" s="175"/>
      <c r="H366" s="175"/>
    </row>
    <row r="367" spans="1:8" ht="15">
      <c r="A367" s="2"/>
      <c r="B367" s="2"/>
      <c r="C367" s="2"/>
      <c r="D367" s="2"/>
      <c r="E367" s="2"/>
      <c r="F367"/>
      <c r="G367" s="175"/>
      <c r="H367" s="175"/>
    </row>
    <row r="368" spans="1:8" ht="15">
      <c r="A368" s="2"/>
      <c r="B368" s="2"/>
      <c r="C368" s="2"/>
      <c r="D368" s="2"/>
      <c r="E368" s="2"/>
      <c r="F368"/>
      <c r="G368" s="175"/>
      <c r="H368" s="175"/>
    </row>
    <row r="369" spans="1:8" ht="15">
      <c r="A369" s="2"/>
      <c r="B369" s="2"/>
      <c r="C369" s="2"/>
      <c r="D369" s="2"/>
      <c r="E369" s="2"/>
      <c r="F369"/>
      <c r="G369" s="175"/>
      <c r="H369" s="175"/>
    </row>
    <row r="370" spans="1:8" ht="15">
      <c r="A370" s="2"/>
      <c r="B370" s="2"/>
      <c r="C370" s="2"/>
      <c r="D370" s="2"/>
      <c r="E370" s="2"/>
      <c r="F370"/>
      <c r="G370" s="175"/>
      <c r="H370" s="175"/>
    </row>
    <row r="371" spans="1:8" ht="15">
      <c r="A371" s="2"/>
      <c r="B371" s="2"/>
      <c r="C371" s="2"/>
      <c r="D371" s="2"/>
      <c r="E371" s="2"/>
      <c r="F371"/>
      <c r="G371" s="175"/>
      <c r="H371" s="175"/>
    </row>
    <row r="372" spans="1:8" ht="15">
      <c r="A372" s="2"/>
      <c r="B372" s="2"/>
      <c r="C372" s="2"/>
      <c r="D372" s="2"/>
      <c r="E372" s="2"/>
      <c r="F372"/>
      <c r="G372" s="175"/>
      <c r="H372" s="175"/>
    </row>
    <row r="373" spans="1:8" ht="15">
      <c r="A373" s="2"/>
      <c r="B373" s="2"/>
      <c r="C373" s="2"/>
      <c r="D373" s="2"/>
      <c r="E373" s="2"/>
      <c r="F373"/>
      <c r="G373" s="175"/>
      <c r="H373" s="175"/>
    </row>
    <row r="374" spans="1:8" ht="15">
      <c r="A374" s="2"/>
      <c r="B374" s="2"/>
      <c r="C374" s="2"/>
      <c r="D374" s="2"/>
      <c r="E374" s="2"/>
      <c r="F374"/>
      <c r="G374" s="175"/>
      <c r="H374" s="175"/>
    </row>
    <row r="375" spans="1:8" ht="15">
      <c r="A375" s="2"/>
      <c r="B375" s="2"/>
      <c r="C375" s="2"/>
      <c r="D375" s="2"/>
      <c r="E375" s="2"/>
      <c r="F375"/>
      <c r="G375" s="175"/>
      <c r="H375" s="175"/>
    </row>
    <row r="376" spans="1:8" ht="15">
      <c r="A376" s="2"/>
      <c r="B376" s="2"/>
      <c r="C376" s="2"/>
      <c r="D376" s="2"/>
      <c r="E376" s="2"/>
      <c r="F376"/>
      <c r="G376" s="175"/>
      <c r="H376" s="175"/>
    </row>
    <row r="377" spans="1:8" ht="15">
      <c r="A377" s="2"/>
      <c r="B377" s="2"/>
      <c r="C377" s="2"/>
      <c r="D377" s="2"/>
      <c r="E377" s="2"/>
      <c r="F377"/>
      <c r="G377" s="175"/>
      <c r="H377" s="175"/>
    </row>
    <row r="378" spans="1:8" ht="15">
      <c r="A378" s="2"/>
      <c r="B378" s="2"/>
      <c r="C378" s="2"/>
      <c r="D378" s="2"/>
      <c r="E378" s="2"/>
      <c r="F378"/>
      <c r="G378" s="175"/>
      <c r="H378" s="175"/>
    </row>
    <row r="379" spans="1:8" ht="15">
      <c r="A379" s="2"/>
      <c r="B379" s="2"/>
      <c r="C379" s="2"/>
      <c r="D379" s="2"/>
      <c r="E379" s="2"/>
      <c r="F379"/>
      <c r="G379" s="175"/>
      <c r="H379" s="175"/>
    </row>
    <row r="380" spans="1:8" ht="15">
      <c r="A380" s="2"/>
      <c r="B380" s="2"/>
      <c r="C380" s="2"/>
      <c r="D380" s="2"/>
      <c r="E380" s="2"/>
      <c r="F380"/>
      <c r="G380" s="175"/>
      <c r="H380" s="175"/>
    </row>
    <row r="381" spans="1:8" ht="15">
      <c r="A381" s="2"/>
      <c r="B381" s="2"/>
      <c r="C381" s="2"/>
      <c r="D381" s="2"/>
      <c r="E381" s="2"/>
      <c r="F381"/>
      <c r="G381" s="175"/>
      <c r="H381" s="175"/>
    </row>
    <row r="382" spans="1:8" ht="15">
      <c r="A382" s="2"/>
      <c r="B382" s="2"/>
      <c r="C382" s="2"/>
      <c r="D382" s="2"/>
      <c r="E382" s="2"/>
      <c r="F382"/>
      <c r="G382" s="175"/>
      <c r="H382" s="175"/>
    </row>
    <row r="383" spans="1:8" ht="15">
      <c r="A383" s="2"/>
      <c r="B383" s="2"/>
      <c r="C383" s="2"/>
      <c r="D383" s="2"/>
      <c r="E383" s="2"/>
      <c r="F383"/>
      <c r="G383" s="175"/>
      <c r="H383" s="175"/>
    </row>
    <row r="384" spans="1:8" ht="15">
      <c r="A384" s="2"/>
      <c r="B384" s="2"/>
      <c r="C384" s="2"/>
      <c r="D384" s="2"/>
      <c r="E384" s="2"/>
      <c r="F384"/>
      <c r="G384" s="175"/>
      <c r="H384" s="175"/>
    </row>
    <row r="385" spans="1:8" ht="15">
      <c r="A385" s="2"/>
      <c r="B385" s="2"/>
      <c r="C385" s="2"/>
      <c r="D385" s="2"/>
      <c r="E385" s="2"/>
      <c r="F385"/>
      <c r="G385" s="175"/>
      <c r="H385" s="175"/>
    </row>
    <row r="386" spans="1:8" ht="15">
      <c r="A386" s="2"/>
      <c r="B386" s="2"/>
      <c r="C386" s="2"/>
      <c r="D386" s="2"/>
      <c r="E386" s="2"/>
      <c r="F386"/>
      <c r="G386" s="175"/>
      <c r="H386" s="175"/>
    </row>
    <row r="387" spans="1:8" ht="15">
      <c r="A387" s="2"/>
      <c r="B387" s="2"/>
      <c r="C387" s="2"/>
      <c r="D387" s="2"/>
      <c r="E387" s="2"/>
      <c r="F387"/>
      <c r="G387" s="175"/>
      <c r="H387" s="175"/>
    </row>
    <row r="388" spans="1:8" ht="15">
      <c r="A388" s="2"/>
      <c r="B388" s="2"/>
      <c r="C388" s="2"/>
      <c r="D388" s="2"/>
      <c r="E388" s="2"/>
      <c r="F388"/>
      <c r="G388" s="175"/>
      <c r="H388" s="175"/>
    </row>
    <row r="389" spans="1:8" ht="15">
      <c r="A389" s="2"/>
      <c r="B389" s="2"/>
      <c r="C389" s="2"/>
      <c r="D389" s="2"/>
      <c r="E389" s="2"/>
      <c r="F389"/>
      <c r="G389" s="175"/>
      <c r="H389" s="175"/>
    </row>
    <row r="390" spans="1:8" ht="15">
      <c r="A390" s="2"/>
      <c r="B390" s="2"/>
      <c r="C390" s="2"/>
      <c r="D390" s="2"/>
      <c r="E390" s="2"/>
      <c r="F390"/>
      <c r="G390" s="175"/>
      <c r="H390" s="175"/>
    </row>
    <row r="391" spans="1:8" ht="15">
      <c r="A391" s="2"/>
      <c r="B391" s="2"/>
      <c r="C391" s="2"/>
      <c r="D391" s="2"/>
      <c r="E391" s="2"/>
      <c r="F391"/>
      <c r="G391" s="175"/>
      <c r="H391" s="175"/>
    </row>
    <row r="392" spans="1:8" ht="15">
      <c r="A392" s="2"/>
      <c r="B392" s="2"/>
      <c r="C392" s="2"/>
      <c r="D392" s="2"/>
      <c r="E392" s="2"/>
      <c r="F392"/>
      <c r="G392" s="175"/>
      <c r="H392" s="175"/>
    </row>
    <row r="393" spans="1:8" ht="15">
      <c r="A393" s="2"/>
      <c r="B393" s="2"/>
      <c r="C393" s="2"/>
      <c r="D393" s="2"/>
      <c r="E393" s="2"/>
      <c r="F393"/>
      <c r="G393" s="175"/>
      <c r="H393" s="175"/>
    </row>
    <row r="394" spans="1:8" ht="15">
      <c r="A394" s="2"/>
      <c r="B394" s="2"/>
      <c r="C394" s="2"/>
      <c r="D394" s="2"/>
      <c r="E394" s="2"/>
      <c r="F394"/>
      <c r="G394" s="175"/>
      <c r="H394" s="175"/>
    </row>
    <row r="395" spans="1:8" ht="15">
      <c r="A395" s="2"/>
      <c r="B395" s="2"/>
      <c r="C395" s="2"/>
      <c r="D395" s="2"/>
      <c r="E395" s="2"/>
      <c r="F395"/>
      <c r="G395" s="175"/>
      <c r="H395" s="175"/>
    </row>
    <row r="396" spans="1:8" ht="15">
      <c r="A396" s="2"/>
      <c r="B396" s="2"/>
      <c r="C396" s="2"/>
      <c r="D396" s="2"/>
      <c r="E396" s="2"/>
      <c r="F396"/>
      <c r="G396" s="175"/>
      <c r="H396" s="175"/>
    </row>
    <row r="397" spans="1:8" ht="15">
      <c r="A397" s="2"/>
      <c r="B397" s="2"/>
      <c r="C397" s="2"/>
      <c r="D397" s="2"/>
      <c r="E397" s="2"/>
      <c r="F397"/>
      <c r="G397" s="175"/>
      <c r="H397" s="175"/>
    </row>
    <row r="398" spans="1:8" ht="15">
      <c r="A398" s="2"/>
      <c r="B398" s="2"/>
      <c r="C398" s="2"/>
      <c r="D398" s="2"/>
      <c r="E398" s="2"/>
      <c r="F398"/>
      <c r="G398" s="175"/>
      <c r="H398" s="175"/>
    </row>
    <row r="399" spans="1:8" ht="15">
      <c r="A399" s="2"/>
      <c r="B399" s="2"/>
      <c r="C399" s="2"/>
      <c r="D399" s="2"/>
      <c r="E399" s="2"/>
      <c r="F399"/>
      <c r="G399" s="175"/>
      <c r="H399" s="175"/>
    </row>
    <row r="400" spans="1:8" ht="15">
      <c r="A400" s="2"/>
      <c r="B400" s="2"/>
      <c r="C400" s="2"/>
      <c r="D400" s="2"/>
      <c r="E400" s="2"/>
      <c r="F400"/>
      <c r="G400" s="175"/>
      <c r="H400" s="175"/>
    </row>
    <row r="401" spans="1:8" ht="15">
      <c r="A401" s="2"/>
      <c r="B401" s="2"/>
      <c r="C401" s="2"/>
      <c r="D401" s="2"/>
      <c r="E401" s="2"/>
      <c r="F401"/>
      <c r="G401" s="175"/>
      <c r="H401" s="175"/>
    </row>
    <row r="402" spans="1:8" ht="15">
      <c r="A402" s="2"/>
      <c r="B402" s="2"/>
      <c r="C402" s="2"/>
      <c r="D402" s="2"/>
      <c r="E402" s="2"/>
      <c r="F402"/>
      <c r="G402" s="175"/>
      <c r="H402" s="175"/>
    </row>
    <row r="403" spans="1:8" ht="15">
      <c r="A403" s="2"/>
      <c r="B403" s="2"/>
      <c r="C403" s="2"/>
      <c r="D403" s="2"/>
      <c r="E403" s="2"/>
      <c r="F403"/>
      <c r="G403" s="175"/>
      <c r="H403" s="175"/>
    </row>
    <row r="404" spans="1:8" ht="15">
      <c r="A404" s="2"/>
      <c r="B404" s="2"/>
      <c r="C404" s="2"/>
      <c r="D404" s="2"/>
      <c r="E404" s="2"/>
      <c r="F404"/>
      <c r="G404" s="175"/>
      <c r="H404" s="175"/>
    </row>
    <row r="405" spans="1:8" ht="15">
      <c r="A405" s="2"/>
      <c r="B405" s="2"/>
      <c r="C405" s="2"/>
      <c r="D405" s="2"/>
      <c r="E405" s="2"/>
      <c r="F405"/>
      <c r="G405" s="175"/>
      <c r="H405" s="175"/>
    </row>
    <row r="406" spans="1:8" ht="15">
      <c r="A406" s="2"/>
      <c r="B406" s="2"/>
      <c r="C406" s="2"/>
      <c r="D406" s="2"/>
      <c r="E406" s="2"/>
      <c r="F406"/>
      <c r="G406" s="175"/>
      <c r="H406" s="175"/>
    </row>
    <row r="407" spans="1:8" ht="15">
      <c r="A407" s="2"/>
      <c r="B407" s="2"/>
      <c r="C407" s="2"/>
      <c r="D407" s="2"/>
      <c r="E407" s="2"/>
      <c r="F407"/>
      <c r="G407" s="175"/>
      <c r="H407" s="175"/>
    </row>
    <row r="408" spans="1:8" ht="15">
      <c r="A408" s="2"/>
      <c r="B408" s="2"/>
      <c r="C408" s="2"/>
      <c r="D408" s="2"/>
      <c r="E408" s="2"/>
      <c r="F408"/>
      <c r="G408" s="175"/>
      <c r="H408" s="175"/>
    </row>
    <row r="409" spans="1:8" ht="15">
      <c r="A409" s="2"/>
      <c r="B409" s="2"/>
      <c r="C409" s="2"/>
      <c r="D409" s="2"/>
      <c r="E409" s="2"/>
      <c r="F409"/>
      <c r="G409" s="175"/>
      <c r="H409" s="175"/>
    </row>
    <row r="410" spans="1:8" ht="15">
      <c r="A410" s="2"/>
      <c r="B410" s="2"/>
      <c r="C410" s="2"/>
      <c r="D410" s="2"/>
      <c r="E410" s="2"/>
      <c r="F410"/>
      <c r="G410" s="175"/>
      <c r="H410" s="175"/>
    </row>
    <row r="411" spans="1:8" ht="15">
      <c r="A411" s="2"/>
      <c r="B411" s="2"/>
      <c r="C411" s="2"/>
      <c r="D411" s="2"/>
      <c r="E411" s="2"/>
      <c r="F411"/>
      <c r="G411" s="175"/>
      <c r="H411" s="175"/>
    </row>
    <row r="412" spans="1:8" ht="15">
      <c r="A412" s="2"/>
      <c r="B412" s="2"/>
      <c r="C412" s="2"/>
      <c r="D412" s="2"/>
      <c r="E412" s="2"/>
      <c r="F412"/>
      <c r="G412" s="175"/>
      <c r="H412" s="175"/>
    </row>
    <row r="413" spans="1:8" ht="15">
      <c r="A413" s="2"/>
      <c r="B413" s="2"/>
      <c r="C413" s="2"/>
      <c r="D413" s="2"/>
      <c r="E413" s="2"/>
      <c r="F413"/>
      <c r="G413" s="175"/>
      <c r="H413" s="175"/>
    </row>
    <row r="414" spans="1:8" ht="15">
      <c r="A414" s="2"/>
      <c r="B414" s="2"/>
      <c r="C414" s="2"/>
      <c r="D414" s="2"/>
      <c r="E414" s="2"/>
      <c r="F414"/>
      <c r="G414" s="175"/>
      <c r="H414" s="175"/>
    </row>
    <row r="415" spans="1:8" ht="15">
      <c r="A415" s="2"/>
      <c r="B415" s="2"/>
      <c r="C415" s="2"/>
      <c r="D415" s="2"/>
      <c r="E415" s="2"/>
      <c r="F415"/>
      <c r="G415" s="175"/>
      <c r="H415" s="175"/>
    </row>
    <row r="416" spans="1:8" ht="15">
      <c r="A416" s="2"/>
      <c r="B416" s="2"/>
      <c r="C416" s="2"/>
      <c r="D416" s="2"/>
      <c r="E416" s="2"/>
      <c r="F416"/>
      <c r="G416" s="175"/>
      <c r="H416" s="175"/>
    </row>
    <row r="417" spans="1:8" ht="15">
      <c r="A417" s="2"/>
      <c r="B417" s="2"/>
      <c r="C417" s="2"/>
      <c r="D417" s="2"/>
      <c r="E417" s="2"/>
      <c r="F417"/>
      <c r="G417" s="175"/>
      <c r="H417" s="175"/>
    </row>
    <row r="418" spans="1:8" ht="15">
      <c r="A418" s="2"/>
      <c r="B418" s="2"/>
      <c r="C418" s="2"/>
      <c r="D418" s="2"/>
      <c r="E418" s="2"/>
      <c r="F418"/>
      <c r="G418" s="175"/>
      <c r="H418" s="175"/>
    </row>
    <row r="419" spans="1:8" ht="15">
      <c r="A419" s="2"/>
      <c r="B419" s="2"/>
      <c r="C419" s="2"/>
      <c r="D419" s="2"/>
      <c r="E419" s="2"/>
      <c r="F419"/>
      <c r="G419" s="175"/>
      <c r="H419" s="175"/>
    </row>
    <row r="420" spans="1:8" ht="15">
      <c r="A420" s="2"/>
      <c r="B420" s="2"/>
      <c r="C420" s="2"/>
      <c r="D420" s="2"/>
      <c r="E420" s="2"/>
      <c r="F420"/>
      <c r="G420" s="175"/>
      <c r="H420" s="175"/>
    </row>
    <row r="421" spans="1:8" ht="15">
      <c r="A421" s="2"/>
      <c r="B421" s="2"/>
      <c r="C421" s="2"/>
      <c r="D421" s="2"/>
      <c r="E421" s="2"/>
      <c r="F421"/>
      <c r="G421" s="175"/>
      <c r="H421" s="175"/>
    </row>
    <row r="422" spans="1:8" ht="15">
      <c r="A422" s="2"/>
      <c r="B422" s="2"/>
      <c r="C422" s="2"/>
      <c r="D422" s="2"/>
      <c r="E422" s="2"/>
      <c r="F422"/>
      <c r="G422" s="175"/>
      <c r="H422" s="175"/>
    </row>
    <row r="423" spans="1:8" ht="15">
      <c r="A423" s="2"/>
      <c r="B423" s="2"/>
      <c r="C423" s="2"/>
      <c r="D423" s="2"/>
      <c r="E423" s="2"/>
      <c r="F423"/>
      <c r="G423" s="175"/>
      <c r="H423" s="175"/>
    </row>
    <row r="424" spans="1:8" ht="15">
      <c r="A424" s="2"/>
      <c r="B424" s="2"/>
      <c r="C424" s="2"/>
      <c r="D424" s="2"/>
      <c r="E424" s="2"/>
      <c r="F424"/>
      <c r="G424" s="175"/>
      <c r="H424" s="175"/>
    </row>
    <row r="425" spans="1:8" ht="15">
      <c r="A425" s="2"/>
      <c r="B425" s="2"/>
      <c r="C425" s="2"/>
      <c r="D425" s="2"/>
      <c r="E425" s="2"/>
      <c r="F425"/>
      <c r="G425" s="175"/>
      <c r="H425" s="175"/>
    </row>
    <row r="426" spans="1:8" ht="15">
      <c r="A426" s="2"/>
      <c r="B426" s="2"/>
      <c r="C426" s="2"/>
      <c r="D426" s="2"/>
      <c r="E426" s="2"/>
      <c r="F426"/>
      <c r="G426" s="175"/>
      <c r="H426" s="175"/>
    </row>
    <row r="427" spans="1:8" ht="15">
      <c r="A427" s="2"/>
      <c r="B427" s="2"/>
      <c r="C427" s="2"/>
      <c r="D427" s="2"/>
      <c r="E427" s="2"/>
      <c r="F427"/>
      <c r="G427" s="175"/>
      <c r="H427" s="175"/>
    </row>
    <row r="428" spans="1:8" ht="15">
      <c r="A428" s="2"/>
      <c r="B428" s="2"/>
      <c r="C428" s="2"/>
      <c r="D428" s="2"/>
      <c r="E428" s="2"/>
      <c r="F428"/>
      <c r="G428" s="175"/>
      <c r="H428" s="175"/>
    </row>
    <row r="429" spans="1:8" ht="15">
      <c r="A429" s="2"/>
      <c r="B429" s="2"/>
      <c r="C429" s="2"/>
      <c r="D429" s="2"/>
      <c r="E429" s="2"/>
      <c r="F429"/>
      <c r="G429" s="175"/>
      <c r="H429" s="175"/>
    </row>
    <row r="430" spans="1:8" ht="15">
      <c r="A430" s="2"/>
      <c r="B430" s="2"/>
      <c r="C430" s="2"/>
      <c r="D430" s="2"/>
      <c r="E430" s="2"/>
      <c r="F430"/>
      <c r="G430" s="175"/>
      <c r="H430" s="175"/>
    </row>
    <row r="431" spans="1:8" ht="15">
      <c r="A431" s="2"/>
      <c r="B431" s="2"/>
      <c r="C431" s="2"/>
      <c r="D431" s="2"/>
      <c r="E431" s="2"/>
      <c r="F431"/>
      <c r="G431" s="175"/>
      <c r="H431" s="175"/>
    </row>
    <row r="432" spans="1:8" ht="15">
      <c r="A432" s="2"/>
      <c r="B432" s="2"/>
      <c r="C432" s="2"/>
      <c r="D432" s="2"/>
      <c r="E432" s="2"/>
      <c r="F432"/>
      <c r="G432" s="175"/>
      <c r="H432" s="175"/>
    </row>
    <row r="433" spans="1:8" ht="15">
      <c r="A433" s="2"/>
      <c r="B433" s="2"/>
      <c r="C433" s="2"/>
      <c r="D433" s="2"/>
      <c r="E433" s="2"/>
      <c r="F433"/>
      <c r="G433" s="175"/>
      <c r="H433" s="175"/>
    </row>
    <row r="434" spans="1:8" ht="15">
      <c r="A434" s="2"/>
      <c r="B434" s="2"/>
      <c r="C434" s="2"/>
      <c r="D434" s="2"/>
      <c r="E434" s="2"/>
      <c r="F434"/>
      <c r="G434" s="175"/>
      <c r="H434" s="175"/>
    </row>
    <row r="435" spans="1:8" ht="15">
      <c r="A435" s="2"/>
      <c r="B435" s="2"/>
      <c r="C435" s="2"/>
      <c r="D435" s="2"/>
      <c r="E435" s="2"/>
      <c r="F435"/>
      <c r="G435" s="175"/>
      <c r="H435" s="175"/>
    </row>
    <row r="436" spans="1:8" ht="15">
      <c r="A436" s="2"/>
      <c r="B436" s="2"/>
      <c r="C436" s="2"/>
      <c r="D436" s="2"/>
      <c r="E436" s="2"/>
      <c r="F436"/>
      <c r="G436" s="175"/>
      <c r="H436" s="175"/>
    </row>
    <row r="437" spans="1:8" ht="15">
      <c r="A437" s="2"/>
      <c r="B437" s="2"/>
      <c r="C437" s="2"/>
      <c r="D437" s="2"/>
      <c r="E437" s="2"/>
      <c r="F437"/>
      <c r="G437" s="175"/>
      <c r="H437" s="175"/>
    </row>
    <row r="438" spans="1:8" ht="15">
      <c r="A438" s="2"/>
      <c r="B438" s="2"/>
      <c r="C438" s="2"/>
      <c r="D438" s="2"/>
      <c r="E438" s="2"/>
      <c r="F438"/>
      <c r="G438" s="175"/>
      <c r="H438" s="175"/>
    </row>
    <row r="439" spans="1:8" ht="15">
      <c r="A439" s="2"/>
      <c r="B439" s="2"/>
      <c r="C439" s="2"/>
      <c r="D439" s="2"/>
      <c r="E439" s="2"/>
      <c r="F439"/>
      <c r="G439" s="175"/>
      <c r="H439" s="175"/>
    </row>
    <row r="440" spans="1:8" ht="15">
      <c r="A440" s="2"/>
      <c r="B440" s="2"/>
      <c r="C440" s="2"/>
      <c r="D440" s="2"/>
      <c r="E440" s="2"/>
      <c r="F440"/>
      <c r="G440" s="175"/>
      <c r="H440" s="175"/>
    </row>
    <row r="441" spans="1:8" ht="15">
      <c r="A441" s="2"/>
      <c r="B441" s="2"/>
      <c r="C441" s="2"/>
      <c r="D441" s="2"/>
      <c r="E441" s="2"/>
      <c r="F441"/>
      <c r="G441" s="175"/>
      <c r="H441" s="175"/>
    </row>
    <row r="442" spans="1:8" ht="15">
      <c r="A442" s="2"/>
      <c r="B442" s="2"/>
      <c r="C442" s="2"/>
      <c r="D442" s="2"/>
      <c r="E442" s="2"/>
      <c r="F442"/>
      <c r="G442" s="175"/>
      <c r="H442" s="175"/>
    </row>
    <row r="443" spans="1:8" ht="15">
      <c r="A443" s="2"/>
      <c r="B443" s="2"/>
      <c r="C443" s="2"/>
      <c r="D443" s="2"/>
      <c r="E443" s="2"/>
      <c r="F443"/>
      <c r="G443" s="175"/>
      <c r="H443" s="175"/>
    </row>
    <row r="444" spans="1:8" ht="15">
      <c r="A444" s="2"/>
      <c r="B444" s="2"/>
      <c r="C444" s="2"/>
      <c r="D444" s="2"/>
      <c r="E444" s="2"/>
      <c r="F444"/>
      <c r="G444" s="175"/>
      <c r="H444" s="175"/>
    </row>
    <row r="445" spans="1:8" ht="15">
      <c r="A445" s="2"/>
      <c r="B445" s="2"/>
      <c r="C445" s="2"/>
      <c r="D445" s="2"/>
      <c r="E445" s="2"/>
      <c r="F445"/>
      <c r="G445" s="175"/>
      <c r="H445" s="175"/>
    </row>
    <row r="446" spans="1:8" ht="15">
      <c r="A446" s="2"/>
      <c r="B446" s="2"/>
      <c r="C446" s="2"/>
      <c r="D446" s="2"/>
      <c r="E446" s="2"/>
      <c r="F446"/>
      <c r="G446" s="175"/>
      <c r="H446" s="175"/>
    </row>
    <row r="447" spans="1:8" ht="15">
      <c r="A447" s="2"/>
      <c r="B447" s="2"/>
      <c r="C447" s="2"/>
      <c r="D447" s="2"/>
      <c r="E447" s="2"/>
      <c r="F447"/>
      <c r="G447" s="175"/>
      <c r="H447" s="175"/>
    </row>
    <row r="448" spans="1:8" ht="15">
      <c r="A448" s="2"/>
      <c r="B448" s="2"/>
      <c r="C448" s="2"/>
      <c r="D448" s="2"/>
      <c r="E448" s="2"/>
      <c r="F448"/>
      <c r="G448" s="175"/>
      <c r="H448" s="175"/>
    </row>
    <row r="449" spans="1:8" ht="15">
      <c r="A449" s="2"/>
      <c r="B449" s="2"/>
      <c r="C449" s="2"/>
      <c r="D449" s="2"/>
      <c r="E449" s="2"/>
      <c r="F449"/>
      <c r="G449" s="175"/>
      <c r="H449" s="175"/>
    </row>
    <row r="450" spans="1:8" ht="15">
      <c r="A450" s="2"/>
      <c r="B450" s="2"/>
      <c r="C450" s="2"/>
      <c r="D450" s="2"/>
      <c r="E450" s="2"/>
      <c r="F450"/>
      <c r="G450" s="175"/>
      <c r="H450" s="175"/>
    </row>
    <row r="451" spans="1:8" ht="15">
      <c r="A451" s="2"/>
      <c r="B451" s="2"/>
      <c r="C451" s="2"/>
      <c r="D451" s="2"/>
      <c r="E451" s="2"/>
      <c r="F451"/>
      <c r="G451" s="175"/>
      <c r="H451" s="175"/>
    </row>
    <row r="452" spans="1:8" ht="15">
      <c r="A452" s="2"/>
      <c r="B452" s="2"/>
      <c r="C452" s="2"/>
      <c r="D452" s="2"/>
      <c r="E452" s="2"/>
      <c r="F452"/>
      <c r="G452" s="175"/>
      <c r="H452" s="175"/>
    </row>
    <row r="453" spans="1:8" ht="15">
      <c r="A453" s="2"/>
      <c r="B453" s="2"/>
      <c r="C453" s="2"/>
      <c r="D453" s="2"/>
      <c r="E453" s="2"/>
      <c r="F453"/>
      <c r="G453" s="175"/>
      <c r="H453" s="175"/>
    </row>
    <row r="454" spans="1:8" ht="15">
      <c r="A454" s="2"/>
      <c r="B454" s="2"/>
      <c r="C454" s="2"/>
      <c r="D454" s="2"/>
      <c r="E454" s="2"/>
      <c r="F454"/>
      <c r="G454" s="175"/>
      <c r="H454" s="175"/>
    </row>
    <row r="455" spans="1:8" ht="15">
      <c r="A455" s="2"/>
      <c r="B455" s="2"/>
      <c r="C455" s="2"/>
      <c r="D455" s="2"/>
      <c r="E455" s="2"/>
      <c r="F455"/>
      <c r="G455" s="175"/>
      <c r="H455" s="175"/>
    </row>
    <row r="456" spans="1:8" ht="15">
      <c r="A456" s="2"/>
      <c r="B456" s="2"/>
      <c r="C456" s="2"/>
      <c r="D456" s="2"/>
      <c r="E456" s="2"/>
      <c r="F456"/>
      <c r="G456" s="175"/>
      <c r="H456" s="175"/>
    </row>
    <row r="457" spans="1:8" ht="15">
      <c r="A457" s="2"/>
      <c r="B457" s="2"/>
      <c r="C457" s="2"/>
      <c r="D457" s="2"/>
      <c r="E457" s="2"/>
      <c r="F457"/>
      <c r="G457" s="175"/>
      <c r="H457" s="175"/>
    </row>
    <row r="458" spans="1:8" ht="15">
      <c r="A458" s="2"/>
      <c r="B458" s="2"/>
      <c r="C458" s="2"/>
      <c r="D458" s="2"/>
      <c r="E458" s="2"/>
      <c r="F458"/>
      <c r="G458" s="175"/>
      <c r="H458" s="175"/>
    </row>
    <row r="459" spans="1:8" ht="15">
      <c r="A459" s="2"/>
      <c r="B459" s="2"/>
      <c r="C459" s="2"/>
      <c r="D459" s="2"/>
      <c r="E459" s="2"/>
      <c r="F459"/>
      <c r="G459" s="175"/>
      <c r="H459" s="175"/>
    </row>
    <row r="460" spans="1:8" ht="15">
      <c r="A460" s="2"/>
      <c r="B460" s="2"/>
      <c r="C460" s="2"/>
      <c r="D460" s="2"/>
      <c r="E460" s="2"/>
      <c r="F460"/>
      <c r="G460" s="175"/>
      <c r="H460" s="175"/>
    </row>
    <row r="461" spans="1:8" ht="15">
      <c r="A461" s="2"/>
      <c r="B461" s="2"/>
      <c r="C461" s="2"/>
      <c r="D461" s="2"/>
      <c r="E461" s="2"/>
      <c r="F461"/>
      <c r="G461" s="175"/>
      <c r="H461" s="175"/>
    </row>
    <row r="462" spans="1:8" ht="15">
      <c r="A462" s="2"/>
      <c r="B462" s="2"/>
      <c r="C462" s="2"/>
      <c r="D462" s="2"/>
      <c r="E462" s="2"/>
      <c r="F462"/>
      <c r="G462" s="175"/>
      <c r="H462" s="175"/>
    </row>
    <row r="463" spans="1:8" ht="15">
      <c r="A463" s="2"/>
      <c r="B463" s="2"/>
      <c r="C463" s="2"/>
      <c r="D463" s="2"/>
      <c r="E463" s="2"/>
      <c r="F463"/>
      <c r="G463" s="175"/>
      <c r="H463" s="175"/>
    </row>
    <row r="464" spans="1:8" ht="15">
      <c r="A464" s="2"/>
      <c r="B464" s="2"/>
      <c r="C464" s="2"/>
      <c r="D464" s="2"/>
      <c r="E464" s="2"/>
      <c r="F464"/>
      <c r="G464" s="175"/>
      <c r="H464" s="175"/>
    </row>
    <row r="465" spans="1:8" ht="15">
      <c r="A465" s="2"/>
      <c r="B465" s="2"/>
      <c r="C465" s="2"/>
      <c r="D465" s="2"/>
      <c r="E465" s="2"/>
      <c r="F465"/>
      <c r="G465" s="175"/>
      <c r="H465" s="175"/>
    </row>
    <row r="466" spans="1:8" ht="15">
      <c r="A466" s="2"/>
      <c r="B466" s="2"/>
      <c r="C466" s="2"/>
      <c r="D466" s="2"/>
      <c r="E466" s="2"/>
      <c r="F466"/>
      <c r="G466" s="175"/>
      <c r="H466" s="175"/>
    </row>
    <row r="467" spans="1:8" ht="15">
      <c r="A467" s="2"/>
      <c r="B467" s="2"/>
      <c r="C467" s="2"/>
      <c r="D467" s="2"/>
      <c r="E467" s="2"/>
      <c r="F467"/>
      <c r="G467" s="175"/>
      <c r="H467" s="175"/>
    </row>
    <row r="468" spans="1:8" ht="15">
      <c r="A468" s="2"/>
      <c r="B468" s="2"/>
      <c r="C468" s="2"/>
      <c r="D468" s="2"/>
      <c r="E468" s="2"/>
      <c r="F468"/>
      <c r="G468" s="175"/>
      <c r="H468" s="175"/>
    </row>
    <row r="469" spans="1:8" ht="15">
      <c r="A469" s="2"/>
      <c r="B469" s="2"/>
      <c r="C469" s="2"/>
      <c r="D469" s="2"/>
      <c r="E469" s="2"/>
      <c r="F469"/>
      <c r="G469" s="175"/>
      <c r="H469" s="175"/>
    </row>
    <row r="470" spans="1:8" ht="15">
      <c r="A470" s="2"/>
      <c r="B470" s="2"/>
      <c r="C470" s="2"/>
      <c r="D470" s="2"/>
      <c r="E470" s="2"/>
      <c r="F470"/>
      <c r="G470" s="175"/>
      <c r="H470" s="175"/>
    </row>
    <row r="471" spans="1:8" ht="15">
      <c r="A471" s="2"/>
      <c r="B471" s="2"/>
      <c r="C471" s="2"/>
      <c r="D471" s="2"/>
      <c r="E471" s="2"/>
      <c r="F471"/>
      <c r="G471" s="175"/>
      <c r="H471" s="175"/>
    </row>
    <row r="472" spans="1:8" ht="15">
      <c r="A472" s="2"/>
      <c r="B472" s="2"/>
      <c r="C472" s="2"/>
      <c r="D472" s="2"/>
      <c r="E472" s="2"/>
      <c r="F472"/>
      <c r="G472" s="175"/>
      <c r="H472" s="175"/>
    </row>
    <row r="473" spans="1:8" ht="15">
      <c r="A473" s="2"/>
      <c r="B473" s="2"/>
      <c r="C473" s="2"/>
      <c r="D473" s="2"/>
      <c r="E473" s="2"/>
      <c r="F473"/>
      <c r="G473" s="175"/>
      <c r="H473" s="175"/>
    </row>
    <row r="474" spans="1:8" ht="15">
      <c r="A474" s="2"/>
      <c r="B474" s="2"/>
      <c r="C474" s="2"/>
      <c r="D474" s="2"/>
      <c r="E474" s="2"/>
      <c r="F474"/>
      <c r="G474" s="175"/>
      <c r="H474" s="175"/>
    </row>
    <row r="475" spans="1:8" ht="15">
      <c r="A475" s="2"/>
      <c r="B475" s="2"/>
      <c r="C475" s="2"/>
      <c r="D475" s="2"/>
      <c r="E475" s="2"/>
      <c r="F475"/>
      <c r="G475" s="175"/>
      <c r="H475" s="175"/>
    </row>
    <row r="476" spans="1:8" ht="15">
      <c r="A476" s="2"/>
      <c r="B476" s="2"/>
      <c r="C476" s="2"/>
      <c r="D476" s="2"/>
      <c r="E476" s="2"/>
      <c r="F476"/>
      <c r="G476" s="175"/>
      <c r="H476" s="175"/>
    </row>
    <row r="477" spans="1:8" ht="15">
      <c r="A477" s="2"/>
      <c r="B477" s="2"/>
      <c r="C477" s="2"/>
      <c r="D477" s="2"/>
      <c r="E477" s="2"/>
      <c r="F477"/>
      <c r="G477" s="175"/>
      <c r="H477" s="175"/>
    </row>
    <row r="478" spans="1:8" ht="15">
      <c r="A478" s="2"/>
      <c r="B478" s="2"/>
      <c r="C478" s="2"/>
      <c r="D478" s="2"/>
      <c r="E478" s="2"/>
      <c r="F478"/>
      <c r="G478" s="175"/>
      <c r="H478" s="175"/>
    </row>
    <row r="479" spans="1:8" ht="15">
      <c r="A479" s="2"/>
      <c r="B479" s="2"/>
      <c r="C479" s="2"/>
      <c r="D479" s="2"/>
      <c r="E479" s="2"/>
      <c r="F479"/>
      <c r="G479" s="175"/>
      <c r="H479" s="175"/>
    </row>
    <row r="480" spans="1:8" ht="15">
      <c r="A480" s="2"/>
      <c r="B480" s="2"/>
      <c r="C480" s="2"/>
      <c r="D480" s="2"/>
      <c r="E480" s="2"/>
      <c r="F480"/>
      <c r="G480" s="175"/>
      <c r="H480" s="175"/>
    </row>
    <row r="481" spans="1:8" ht="15">
      <c r="A481" s="2"/>
      <c r="B481" s="2"/>
      <c r="C481" s="2"/>
      <c r="D481" s="2"/>
      <c r="E481" s="2"/>
      <c r="F481"/>
      <c r="G481" s="175"/>
      <c r="H481" s="175"/>
    </row>
    <row r="482" spans="1:8" ht="15">
      <c r="A482" s="2"/>
      <c r="B482" s="2"/>
      <c r="C482" s="2"/>
      <c r="D482" s="2"/>
      <c r="E482" s="2"/>
      <c r="F482"/>
      <c r="G482" s="175"/>
      <c r="H482" s="175"/>
    </row>
    <row r="483" spans="1:8" ht="15">
      <c r="A483" s="2"/>
      <c r="B483" s="2"/>
      <c r="C483" s="2"/>
      <c r="D483" s="2"/>
      <c r="E483" s="2"/>
      <c r="F483"/>
      <c r="G483" s="175"/>
      <c r="H483" s="175"/>
    </row>
    <row r="484" spans="1:8" ht="15">
      <c r="A484" s="2"/>
      <c r="B484" s="2"/>
      <c r="C484" s="2"/>
      <c r="D484" s="2"/>
      <c r="E484" s="2"/>
      <c r="F484"/>
      <c r="G484" s="175"/>
      <c r="H484" s="175"/>
    </row>
    <row r="485" spans="1:8" ht="15">
      <c r="A485" s="2"/>
      <c r="B485" s="2"/>
      <c r="C485" s="2"/>
      <c r="D485" s="2"/>
      <c r="E485" s="2"/>
      <c r="F485"/>
      <c r="G485" s="175"/>
      <c r="H485" s="175"/>
    </row>
    <row r="486" spans="1:8" ht="15">
      <c r="A486" s="2"/>
      <c r="B486" s="2"/>
      <c r="C486" s="2"/>
      <c r="D486" s="2"/>
      <c r="E486" s="2"/>
      <c r="F486"/>
      <c r="G486" s="175"/>
      <c r="H486" s="175"/>
    </row>
    <row r="487" spans="1:8" ht="15">
      <c r="A487" s="2"/>
      <c r="B487" s="2"/>
      <c r="C487" s="2"/>
      <c r="D487" s="2"/>
      <c r="E487" s="2"/>
      <c r="F487"/>
      <c r="G487" s="175"/>
      <c r="H487" s="175"/>
    </row>
    <row r="488" spans="1:8" ht="15">
      <c r="A488" s="2"/>
      <c r="B488" s="2"/>
      <c r="C488" s="2"/>
      <c r="D488" s="2"/>
      <c r="E488" s="2"/>
      <c r="F488"/>
      <c r="G488" s="175"/>
      <c r="H488" s="175"/>
    </row>
    <row r="489" spans="1:8" ht="15">
      <c r="A489" s="2"/>
      <c r="B489" s="2"/>
      <c r="C489" s="2"/>
      <c r="D489" s="2"/>
      <c r="E489" s="2"/>
      <c r="F489"/>
      <c r="G489" s="175"/>
      <c r="H489" s="175"/>
    </row>
    <row r="490" spans="1:8" ht="15">
      <c r="A490" s="2"/>
      <c r="B490" s="2"/>
      <c r="C490" s="2"/>
      <c r="D490" s="2"/>
      <c r="E490" s="2"/>
      <c r="F490"/>
      <c r="G490" s="175"/>
      <c r="H490" s="175"/>
    </row>
    <row r="491" spans="1:8" ht="15">
      <c r="A491" s="2"/>
      <c r="B491" s="2"/>
      <c r="C491" s="2"/>
      <c r="D491" s="2"/>
      <c r="E491" s="2"/>
      <c r="F491"/>
      <c r="G491" s="175"/>
      <c r="H491" s="175"/>
    </row>
    <row r="492" spans="1:8" ht="15">
      <c r="A492" s="2"/>
      <c r="B492" s="2"/>
      <c r="C492" s="2"/>
      <c r="D492" s="2"/>
      <c r="E492" s="2"/>
      <c r="F492"/>
      <c r="G492" s="175"/>
      <c r="H492" s="175"/>
    </row>
    <row r="493" spans="1:8" ht="15">
      <c r="A493" s="2"/>
      <c r="B493" s="2"/>
      <c r="C493" s="2"/>
      <c r="D493" s="2"/>
      <c r="E493" s="2"/>
      <c r="F493"/>
      <c r="G493" s="175"/>
      <c r="H493" s="175"/>
    </row>
    <row r="494" spans="1:8" ht="15">
      <c r="A494" s="2"/>
      <c r="B494" s="2"/>
      <c r="C494" s="2"/>
      <c r="D494" s="2"/>
      <c r="E494" s="2"/>
      <c r="F494"/>
      <c r="G494" s="175"/>
      <c r="H494" s="175"/>
    </row>
    <row r="495" spans="1:8" ht="15">
      <c r="A495" s="2"/>
      <c r="B495" s="2"/>
      <c r="C495" s="2"/>
      <c r="D495" s="2"/>
      <c r="E495" s="2"/>
      <c r="F495"/>
      <c r="G495" s="175"/>
      <c r="H495" s="175"/>
    </row>
    <row r="496" spans="1:8" ht="15">
      <c r="A496" s="2"/>
      <c r="B496" s="2"/>
      <c r="C496" s="2"/>
      <c r="D496" s="2"/>
      <c r="E496" s="2"/>
      <c r="F496"/>
      <c r="G496" s="175"/>
      <c r="H496" s="175"/>
    </row>
    <row r="497" spans="1:6" ht="15">
      <c r="A497" s="2"/>
      <c r="B497" s="2"/>
      <c r="C497" s="2"/>
      <c r="D497" s="2"/>
      <c r="E497" s="2"/>
      <c r="F497"/>
    </row>
    <row r="498" spans="1:6" ht="15">
      <c r="A498" s="2"/>
      <c r="B498" s="2"/>
      <c r="C498" s="2"/>
      <c r="D498" s="2"/>
      <c r="E498" s="2"/>
      <c r="F498"/>
    </row>
    <row r="499" spans="1:6" ht="15">
      <c r="A499" s="2"/>
      <c r="B499" s="2"/>
      <c r="C499" s="2"/>
      <c r="D499" s="2"/>
      <c r="E499" s="2"/>
      <c r="F499"/>
    </row>
    <row r="500" spans="1:6" ht="15">
      <c r="A500" s="2"/>
      <c r="B500" s="2"/>
      <c r="C500" s="2"/>
      <c r="D500" s="2"/>
      <c r="E500" s="2"/>
      <c r="F500"/>
    </row>
    <row r="501" spans="1:6" ht="15">
      <c r="A501" s="2"/>
      <c r="B501" s="2"/>
      <c r="C501" s="2"/>
      <c r="D501" s="2"/>
      <c r="E501" s="2"/>
      <c r="F501"/>
    </row>
    <row r="502" spans="1:6" ht="15">
      <c r="A502" s="2"/>
      <c r="B502" s="2"/>
      <c r="C502" s="2"/>
      <c r="D502" s="2"/>
      <c r="E502" s="2"/>
      <c r="F502"/>
    </row>
  </sheetData>
  <mergeCells count="1">
    <mergeCell ref="A1:H1"/>
  </mergeCells>
  <dataValidations count="4">
    <dataValidation type="list" allowBlank="1" showInputMessage="1" showErrorMessage="1" sqref="B43">
      <formula1>$I$43:$I$44</formula1>
    </dataValidation>
    <dataValidation type="list" allowBlank="1" showInputMessage="1" showErrorMessage="1" sqref="A20">
      <formula1>$K$20:$K$24</formula1>
    </dataValidation>
    <dataValidation type="list" allowBlank="1" showInputMessage="1" showErrorMessage="1" sqref="A26">
      <formula1>$K$26:$K$37</formula1>
    </dataValidation>
    <dataValidation type="list" allowBlank="1" showInputMessage="1" showErrorMessage="1" sqref="A43">
      <formula1>$K$43:$K$44</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workbookViewId="0">
      <selection activeCell="G24" sqref="G24"/>
    </sheetView>
  </sheetViews>
  <sheetFormatPr defaultRowHeight="12.75"/>
  <cols>
    <col min="1" max="1" width="72.85546875" style="198" customWidth="1"/>
    <col min="2" max="2" width="6" style="206" customWidth="1"/>
    <col min="3" max="7" width="3.85546875" style="197" customWidth="1"/>
  </cols>
  <sheetData>
    <row r="1" spans="1:7" ht="15.75">
      <c r="A1" s="296" t="s">
        <v>278</v>
      </c>
      <c r="B1" s="297"/>
      <c r="C1" s="297"/>
      <c r="D1" s="297"/>
      <c r="E1" s="297"/>
      <c r="F1" s="297"/>
      <c r="G1" s="298"/>
    </row>
    <row r="2" spans="1:7" ht="15">
      <c r="A2" s="20" t="s">
        <v>39</v>
      </c>
      <c r="B2" s="17">
        <v>1166</v>
      </c>
      <c r="C2" s="172">
        <f>C4</f>
        <v>1</v>
      </c>
      <c r="D2" s="172">
        <f>D9</f>
        <v>0</v>
      </c>
      <c r="E2" s="209">
        <f>E15</f>
        <v>0</v>
      </c>
      <c r="F2" s="209">
        <f>F20</f>
        <v>0</v>
      </c>
      <c r="G2" s="210" t="str">
        <f>G24</f>
        <v>00</v>
      </c>
    </row>
    <row r="3" spans="1:7" ht="15">
      <c r="A3" s="211" t="s">
        <v>279</v>
      </c>
      <c r="B3" s="199"/>
      <c r="C3" s="177"/>
      <c r="D3" s="177"/>
      <c r="E3" s="178"/>
      <c r="F3" s="178"/>
      <c r="G3" s="212"/>
    </row>
    <row r="4" spans="1:7" ht="15">
      <c r="A4" s="215" t="s">
        <v>235</v>
      </c>
      <c r="B4" s="201"/>
      <c r="C4" s="182">
        <v>1</v>
      </c>
      <c r="D4" s="182">
        <v>1</v>
      </c>
      <c r="E4" s="182">
        <v>1</v>
      </c>
      <c r="F4" s="175"/>
      <c r="G4" s="221"/>
    </row>
    <row r="5" spans="1:7" ht="15">
      <c r="A5" s="215" t="s">
        <v>232</v>
      </c>
      <c r="B5" s="201"/>
      <c r="C5" s="182">
        <v>2</v>
      </c>
      <c r="D5" s="182">
        <v>2</v>
      </c>
      <c r="E5" s="182">
        <v>2</v>
      </c>
      <c r="F5" s="175"/>
      <c r="G5" s="221"/>
    </row>
    <row r="6" spans="1:7" ht="15">
      <c r="A6" s="215" t="s">
        <v>280</v>
      </c>
      <c r="B6" s="201"/>
      <c r="C6" s="182">
        <v>3</v>
      </c>
      <c r="D6" s="182">
        <v>3</v>
      </c>
      <c r="E6" s="182">
        <v>3</v>
      </c>
      <c r="F6" s="175"/>
      <c r="G6" s="221"/>
    </row>
    <row r="7" spans="1:7" ht="15">
      <c r="A7" s="218" t="s">
        <v>233</v>
      </c>
      <c r="B7" s="202"/>
      <c r="C7" s="175">
        <v>8</v>
      </c>
      <c r="D7" s="175">
        <v>8</v>
      </c>
      <c r="E7" s="175">
        <v>8</v>
      </c>
      <c r="F7" s="175"/>
      <c r="G7" s="221"/>
    </row>
    <row r="8" spans="1:7" ht="15">
      <c r="A8" s="211" t="s">
        <v>281</v>
      </c>
      <c r="B8" s="199"/>
      <c r="C8" s="177"/>
      <c r="D8" s="177"/>
      <c r="E8" s="178"/>
      <c r="F8" s="178"/>
      <c r="G8" s="212"/>
    </row>
    <row r="9" spans="1:7" ht="15">
      <c r="A9" s="213" t="s">
        <v>231</v>
      </c>
      <c r="B9" s="200"/>
      <c r="C9" s="180"/>
      <c r="D9" s="180">
        <v>0</v>
      </c>
      <c r="E9" s="180">
        <v>0</v>
      </c>
      <c r="F9" s="180"/>
      <c r="G9" s="214"/>
    </row>
    <row r="10" spans="1:7" ht="15">
      <c r="A10" s="215" t="s">
        <v>235</v>
      </c>
      <c r="B10" s="201"/>
      <c r="C10" s="182"/>
      <c r="D10" s="182">
        <v>1</v>
      </c>
      <c r="E10" s="182">
        <v>1</v>
      </c>
      <c r="F10" s="182"/>
      <c r="G10" s="216"/>
    </row>
    <row r="11" spans="1:7" ht="15">
      <c r="A11" s="215" t="s">
        <v>232</v>
      </c>
      <c r="B11" s="201"/>
      <c r="C11" s="182"/>
      <c r="D11" s="182">
        <v>2</v>
      </c>
      <c r="E11" s="182">
        <v>2</v>
      </c>
      <c r="F11" s="182"/>
      <c r="G11" s="216"/>
    </row>
    <row r="12" spans="1:7" ht="15">
      <c r="A12" s="215" t="s">
        <v>280</v>
      </c>
      <c r="B12" s="201"/>
      <c r="C12" s="182"/>
      <c r="D12" s="182">
        <v>3</v>
      </c>
      <c r="E12" s="182">
        <v>3</v>
      </c>
      <c r="F12" s="182"/>
      <c r="G12" s="216"/>
    </row>
    <row r="13" spans="1:7" ht="15">
      <c r="A13" s="218" t="s">
        <v>233</v>
      </c>
      <c r="B13" s="202"/>
      <c r="C13" s="175"/>
      <c r="D13" s="175">
        <v>8</v>
      </c>
      <c r="E13" s="175">
        <v>8</v>
      </c>
      <c r="F13" s="183"/>
      <c r="G13" s="219"/>
    </row>
    <row r="14" spans="1:7" ht="15">
      <c r="A14" s="211" t="s">
        <v>282</v>
      </c>
      <c r="B14" s="199"/>
      <c r="C14" s="177"/>
      <c r="D14" s="177"/>
      <c r="E14" s="178"/>
      <c r="F14" s="178"/>
      <c r="G14" s="212"/>
    </row>
    <row r="15" spans="1:7" ht="15">
      <c r="A15" s="213" t="s">
        <v>231</v>
      </c>
      <c r="B15" s="200"/>
      <c r="C15" s="180"/>
      <c r="D15" s="180"/>
      <c r="E15" s="180">
        <v>0</v>
      </c>
      <c r="F15" s="180"/>
      <c r="G15" s="214"/>
    </row>
    <row r="16" spans="1:7" ht="15">
      <c r="A16" s="215" t="s">
        <v>235</v>
      </c>
      <c r="B16" s="201"/>
      <c r="C16" s="182"/>
      <c r="D16" s="182"/>
      <c r="E16" s="182">
        <v>1</v>
      </c>
      <c r="F16" s="182"/>
      <c r="G16" s="216"/>
    </row>
    <row r="17" spans="1:7" ht="15">
      <c r="A17" s="215" t="s">
        <v>237</v>
      </c>
      <c r="B17" s="201"/>
      <c r="C17" s="182"/>
      <c r="D17" s="182"/>
      <c r="E17" s="182">
        <v>2</v>
      </c>
      <c r="F17" s="182"/>
      <c r="G17" s="216"/>
    </row>
    <row r="18" spans="1:7" ht="15">
      <c r="A18" s="215" t="s">
        <v>283</v>
      </c>
      <c r="B18" s="201"/>
      <c r="C18" s="182"/>
      <c r="D18" s="182"/>
      <c r="E18" s="182">
        <v>3</v>
      </c>
      <c r="F18" s="182"/>
      <c r="G18" s="216"/>
    </row>
    <row r="19" spans="1:7" ht="15">
      <c r="A19" s="211" t="s">
        <v>121</v>
      </c>
      <c r="B19" s="199"/>
      <c r="C19" s="177"/>
      <c r="D19" s="177"/>
      <c r="E19" s="178"/>
      <c r="F19" s="178"/>
      <c r="G19" s="212"/>
    </row>
    <row r="20" spans="1:7" ht="15">
      <c r="A20" s="213" t="s">
        <v>74</v>
      </c>
      <c r="B20" s="200"/>
      <c r="C20" s="180"/>
      <c r="D20" s="180"/>
      <c r="E20" s="180"/>
      <c r="F20" s="188">
        <v>0</v>
      </c>
      <c r="G20" s="214"/>
    </row>
    <row r="21" spans="1:7" ht="15">
      <c r="A21" s="215" t="s">
        <v>77</v>
      </c>
      <c r="B21" s="201"/>
      <c r="C21" s="182"/>
      <c r="D21" s="182"/>
      <c r="E21" s="182"/>
      <c r="F21" s="189">
        <v>1</v>
      </c>
      <c r="G21" s="216"/>
    </row>
    <row r="22" spans="1:7" ht="15">
      <c r="A22" s="215" t="s">
        <v>144</v>
      </c>
      <c r="B22" s="201"/>
      <c r="C22" s="182"/>
      <c r="D22" s="182"/>
      <c r="E22" s="182"/>
      <c r="F22" s="189">
        <v>2</v>
      </c>
      <c r="G22" s="216"/>
    </row>
    <row r="23" spans="1:7" ht="15">
      <c r="A23" s="211" t="s">
        <v>120</v>
      </c>
      <c r="B23" s="199"/>
      <c r="C23" s="177"/>
      <c r="D23" s="177"/>
      <c r="E23" s="178"/>
      <c r="F23" s="178"/>
      <c r="G23" s="212"/>
    </row>
    <row r="24" spans="1:7" ht="15">
      <c r="A24" s="229" t="s">
        <v>239</v>
      </c>
      <c r="B24" s="230"/>
      <c r="C24" s="184"/>
      <c r="D24" s="184"/>
      <c r="E24" s="184"/>
      <c r="F24" s="184"/>
      <c r="G24" s="231" t="str">
        <f>VLOOKUP(A24,'1160data'!A:H,8,FALSE)</f>
        <v>00</v>
      </c>
    </row>
    <row r="25" spans="1:7" ht="15">
      <c r="A25" s="174" t="s">
        <v>240</v>
      </c>
      <c r="B25" s="202"/>
      <c r="C25" s="175"/>
      <c r="D25" s="175"/>
      <c r="E25" s="175"/>
      <c r="F25" s="175"/>
      <c r="G25" s="192" t="s">
        <v>216</v>
      </c>
    </row>
    <row r="26" spans="1:7" ht="15">
      <c r="A26" s="228" t="s">
        <v>284</v>
      </c>
      <c r="B26" s="2"/>
      <c r="C26" s="2"/>
      <c r="D26" s="2"/>
      <c r="E26"/>
      <c r="F26"/>
      <c r="G26"/>
    </row>
    <row r="27" spans="1:7" ht="15">
      <c r="A27" s="228" t="s">
        <v>285</v>
      </c>
      <c r="B27" s="2"/>
      <c r="C27" s="2"/>
      <c r="D27" s="2"/>
      <c r="E27"/>
      <c r="F27"/>
      <c r="G27"/>
    </row>
    <row r="28" spans="1:7" ht="15">
      <c r="A28" s="2"/>
      <c r="B28" s="2"/>
      <c r="C28" s="2"/>
      <c r="D28" s="2"/>
      <c r="E28"/>
      <c r="F28"/>
      <c r="G28"/>
    </row>
    <row r="29" spans="1:7" ht="15">
      <c r="A29" s="2"/>
      <c r="B29" s="2"/>
      <c r="C29" s="2"/>
      <c r="D29" s="2"/>
      <c r="E29"/>
      <c r="F29"/>
      <c r="G29"/>
    </row>
    <row r="30" spans="1:7" ht="15">
      <c r="A30" s="2"/>
      <c r="B30" s="2"/>
      <c r="C30" s="2"/>
      <c r="D30" s="2"/>
      <c r="E30"/>
      <c r="F30"/>
      <c r="G30"/>
    </row>
    <row r="31" spans="1:7" ht="15">
      <c r="A31" s="2"/>
      <c r="B31" s="2"/>
      <c r="C31" s="2"/>
      <c r="D31" s="2"/>
      <c r="E31"/>
      <c r="F31"/>
      <c r="G31"/>
    </row>
    <row r="32" spans="1:7" ht="15">
      <c r="A32" s="2"/>
      <c r="B32" s="2"/>
      <c r="C32" s="2"/>
      <c r="D32" s="2"/>
      <c r="E32"/>
      <c r="F32"/>
      <c r="G32"/>
    </row>
    <row r="33" spans="1:7" ht="15">
      <c r="A33" s="2"/>
      <c r="B33" s="2"/>
      <c r="C33" s="2"/>
      <c r="D33" s="2"/>
      <c r="E33"/>
      <c r="F33"/>
      <c r="G33"/>
    </row>
    <row r="34" spans="1:7" ht="15">
      <c r="A34" s="2"/>
      <c r="B34" s="2"/>
      <c r="C34" s="2"/>
      <c r="D34" s="2"/>
      <c r="E34"/>
      <c r="F34"/>
      <c r="G34"/>
    </row>
    <row r="35" spans="1:7" ht="15">
      <c r="A35" s="2"/>
      <c r="B35" s="2"/>
      <c r="C35" s="2"/>
      <c r="D35" s="2"/>
      <c r="E35"/>
      <c r="F35"/>
      <c r="G35"/>
    </row>
    <row r="36" spans="1:7" ht="15">
      <c r="A36" s="2"/>
      <c r="B36" s="2"/>
      <c r="C36" s="2"/>
      <c r="D36" s="2"/>
      <c r="E36"/>
      <c r="F36"/>
      <c r="G36"/>
    </row>
    <row r="37" spans="1:7" ht="15">
      <c r="A37" s="2"/>
      <c r="B37" s="2"/>
      <c r="C37" s="2"/>
      <c r="D37" s="2"/>
      <c r="E37"/>
      <c r="F37"/>
      <c r="G37"/>
    </row>
    <row r="38" spans="1:7" ht="15">
      <c r="A38" s="2"/>
      <c r="B38" s="2"/>
      <c r="C38" s="2"/>
      <c r="D38" s="2"/>
      <c r="E38"/>
      <c r="F38"/>
      <c r="G38"/>
    </row>
    <row r="39" spans="1:7" ht="15">
      <c r="A39" s="2"/>
      <c r="B39" s="2"/>
      <c r="C39" s="2"/>
      <c r="D39" s="2"/>
      <c r="E39"/>
      <c r="F39"/>
      <c r="G39"/>
    </row>
    <row r="40" spans="1:7" ht="15">
      <c r="A40" s="2"/>
      <c r="B40" s="2"/>
      <c r="C40" s="2"/>
      <c r="D40" s="2"/>
      <c r="E40"/>
      <c r="F40"/>
      <c r="G40"/>
    </row>
    <row r="41" spans="1:7" ht="15">
      <c r="A41" s="2"/>
      <c r="B41" s="2"/>
      <c r="C41" s="2"/>
      <c r="D41" s="2"/>
      <c r="E41"/>
      <c r="F41"/>
      <c r="G41"/>
    </row>
    <row r="42" spans="1:7" ht="15">
      <c r="A42" s="2"/>
      <c r="B42" s="2"/>
      <c r="C42" s="2"/>
      <c r="D42" s="2"/>
      <c r="E42"/>
      <c r="F42"/>
      <c r="G42"/>
    </row>
    <row r="43" spans="1:7" ht="15">
      <c r="A43" s="2"/>
      <c r="B43" s="2"/>
      <c r="C43" s="2"/>
      <c r="D43" s="2"/>
      <c r="E43"/>
      <c r="F43"/>
      <c r="G43"/>
    </row>
    <row r="44" spans="1:7" ht="15">
      <c r="A44" s="2"/>
      <c r="B44" s="2"/>
      <c r="C44" s="2"/>
      <c r="D44" s="2"/>
      <c r="E44"/>
      <c r="F44"/>
      <c r="G44"/>
    </row>
    <row r="45" spans="1:7" ht="15">
      <c r="A45" s="2"/>
      <c r="B45" s="2"/>
      <c r="C45" s="2"/>
      <c r="D45" s="2"/>
      <c r="E45"/>
      <c r="F45"/>
      <c r="G45"/>
    </row>
    <row r="46" spans="1:7" ht="15">
      <c r="A46" s="2"/>
      <c r="B46" s="2"/>
      <c r="C46" s="2"/>
      <c r="D46" s="2"/>
      <c r="E46"/>
      <c r="F46"/>
      <c r="G46"/>
    </row>
    <row r="47" spans="1:7" ht="15">
      <c r="A47" s="2"/>
      <c r="B47" s="2"/>
      <c r="C47" s="2"/>
      <c r="D47" s="2"/>
      <c r="E47"/>
      <c r="F47"/>
      <c r="G47"/>
    </row>
    <row r="48" spans="1:7" ht="15">
      <c r="A48" s="2"/>
      <c r="B48" s="2"/>
      <c r="C48" s="2"/>
      <c r="D48" s="2"/>
      <c r="E48"/>
      <c r="F48"/>
      <c r="G48"/>
    </row>
    <row r="49" spans="1:7" ht="15">
      <c r="A49" s="2"/>
      <c r="B49" s="2"/>
      <c r="C49" s="2"/>
      <c r="D49" s="2"/>
      <c r="E49"/>
      <c r="F49"/>
      <c r="G49"/>
    </row>
    <row r="50" spans="1:7" ht="15">
      <c r="A50" s="2"/>
      <c r="B50" s="2"/>
      <c r="C50" s="2"/>
      <c r="D50" s="2"/>
      <c r="E50"/>
      <c r="F50"/>
      <c r="G50"/>
    </row>
    <row r="51" spans="1:7" ht="15">
      <c r="A51" s="2"/>
      <c r="B51" s="2"/>
      <c r="C51" s="2"/>
      <c r="D51" s="2"/>
      <c r="E51"/>
      <c r="F51"/>
      <c r="G51"/>
    </row>
    <row r="52" spans="1:7" ht="15">
      <c r="A52" s="2"/>
      <c r="B52" s="2"/>
      <c r="C52" s="2"/>
      <c r="D52" s="2"/>
      <c r="E52"/>
      <c r="F52"/>
      <c r="G52"/>
    </row>
    <row r="53" spans="1:7" ht="15">
      <c r="A53" s="2"/>
      <c r="B53" s="2"/>
      <c r="C53" s="2"/>
      <c r="D53" s="2"/>
      <c r="E53"/>
      <c r="F53"/>
      <c r="G53"/>
    </row>
    <row r="54" spans="1:7" ht="15">
      <c r="A54" s="2"/>
      <c r="B54" s="2"/>
      <c r="C54" s="2"/>
      <c r="D54" s="2"/>
      <c r="E54"/>
      <c r="F54"/>
      <c r="G54"/>
    </row>
    <row r="55" spans="1:7" ht="15">
      <c r="A55" s="2"/>
      <c r="B55" s="2"/>
      <c r="C55" s="2"/>
      <c r="D55" s="2"/>
      <c r="E55"/>
      <c r="F55"/>
      <c r="G55"/>
    </row>
    <row r="56" spans="1:7" ht="15">
      <c r="A56" s="2"/>
      <c r="B56" s="2"/>
      <c r="C56" s="2"/>
      <c r="D56" s="2"/>
      <c r="E56"/>
      <c r="F56"/>
      <c r="G56"/>
    </row>
    <row r="57" spans="1:7" ht="15">
      <c r="A57" s="2"/>
      <c r="B57" s="2"/>
      <c r="C57" s="2"/>
      <c r="D57" s="2"/>
      <c r="E57"/>
      <c r="F57"/>
      <c r="G57"/>
    </row>
    <row r="58" spans="1:7" ht="15">
      <c r="A58" s="2"/>
      <c r="B58" s="2"/>
      <c r="C58" s="2"/>
      <c r="D58" s="2"/>
      <c r="E58"/>
      <c r="F58"/>
      <c r="G58"/>
    </row>
    <row r="59" spans="1:7" ht="15">
      <c r="A59" s="2"/>
      <c r="B59" s="2"/>
      <c r="C59" s="2"/>
      <c r="D59" s="2"/>
      <c r="E59"/>
      <c r="F59"/>
      <c r="G59"/>
    </row>
    <row r="60" spans="1:7" ht="15">
      <c r="A60" s="2"/>
      <c r="B60" s="2"/>
      <c r="C60" s="2"/>
      <c r="D60" s="2"/>
      <c r="E60"/>
      <c r="F60"/>
      <c r="G60"/>
    </row>
    <row r="61" spans="1:7" ht="15">
      <c r="A61" s="2"/>
      <c r="B61" s="2"/>
      <c r="C61" s="2"/>
      <c r="D61" s="2"/>
      <c r="E61"/>
      <c r="F61"/>
      <c r="G61"/>
    </row>
    <row r="62" spans="1:7" ht="15">
      <c r="A62" s="2"/>
      <c r="B62" s="2"/>
      <c r="C62" s="2"/>
      <c r="D62" s="2"/>
      <c r="E62"/>
      <c r="F62"/>
      <c r="G62"/>
    </row>
    <row r="63" spans="1:7" ht="15">
      <c r="A63" s="2"/>
      <c r="B63" s="2"/>
      <c r="C63" s="2"/>
      <c r="D63" s="2"/>
      <c r="E63"/>
      <c r="F63"/>
      <c r="G63"/>
    </row>
    <row r="64" spans="1:7" ht="15">
      <c r="A64" s="2"/>
      <c r="B64" s="2"/>
      <c r="C64" s="2"/>
      <c r="D64" s="2"/>
      <c r="E64"/>
      <c r="F64"/>
      <c r="G64"/>
    </row>
    <row r="65" spans="1:7" ht="15">
      <c r="A65" s="2"/>
      <c r="B65" s="2"/>
      <c r="C65" s="2"/>
      <c r="D65" s="2"/>
      <c r="E65"/>
      <c r="F65"/>
      <c r="G65"/>
    </row>
    <row r="66" spans="1:7" ht="15">
      <c r="A66" s="2"/>
      <c r="B66" s="2"/>
      <c r="C66" s="2"/>
      <c r="D66" s="2"/>
      <c r="E66"/>
      <c r="F66"/>
      <c r="G66"/>
    </row>
    <row r="67" spans="1:7" ht="15">
      <c r="A67" s="2"/>
      <c r="B67" s="2"/>
      <c r="C67" s="2"/>
      <c r="D67" s="2"/>
      <c r="E67"/>
      <c r="F67"/>
      <c r="G67"/>
    </row>
    <row r="68" spans="1:7" ht="15">
      <c r="A68" s="2"/>
      <c r="B68" s="2"/>
      <c r="C68" s="2"/>
      <c r="D68" s="2"/>
      <c r="E68"/>
      <c r="F68"/>
      <c r="G68"/>
    </row>
    <row r="69" spans="1:7" ht="15">
      <c r="A69" s="2"/>
      <c r="B69" s="2"/>
      <c r="C69" s="2"/>
      <c r="D69" s="2"/>
      <c r="E69"/>
      <c r="F69"/>
      <c r="G69"/>
    </row>
    <row r="70" spans="1:7" ht="15">
      <c r="A70" s="2"/>
      <c r="B70" s="2"/>
      <c r="C70" s="2"/>
      <c r="D70" s="2"/>
      <c r="E70"/>
      <c r="F70"/>
      <c r="G70"/>
    </row>
    <row r="71" spans="1:7" ht="15">
      <c r="A71" s="2"/>
      <c r="B71" s="2"/>
      <c r="C71" s="2"/>
      <c r="D71" s="2"/>
      <c r="E71"/>
      <c r="F71"/>
      <c r="G71"/>
    </row>
    <row r="72" spans="1:7" ht="15">
      <c r="A72" s="2"/>
      <c r="B72" s="2"/>
      <c r="C72" s="2"/>
      <c r="D72" s="2"/>
      <c r="E72"/>
      <c r="F72"/>
      <c r="G72"/>
    </row>
    <row r="73" spans="1:7" ht="15">
      <c r="A73" s="2"/>
      <c r="B73" s="2"/>
      <c r="C73" s="2"/>
      <c r="D73" s="2"/>
      <c r="E73"/>
      <c r="F73"/>
      <c r="G73"/>
    </row>
    <row r="74" spans="1:7" ht="15">
      <c r="A74" s="2"/>
      <c r="B74" s="2"/>
      <c r="C74" s="2"/>
      <c r="D74" s="2"/>
      <c r="E74"/>
      <c r="F74"/>
      <c r="G74"/>
    </row>
    <row r="75" spans="1:7" ht="15">
      <c r="A75" s="2"/>
      <c r="B75" s="2"/>
      <c r="C75" s="2"/>
      <c r="D75" s="2"/>
      <c r="E75"/>
      <c r="F75"/>
      <c r="G75"/>
    </row>
    <row r="76" spans="1:7" ht="15">
      <c r="A76" s="2"/>
      <c r="B76" s="2"/>
      <c r="C76" s="2"/>
      <c r="D76" s="2"/>
      <c r="E76"/>
      <c r="F76"/>
      <c r="G76"/>
    </row>
    <row r="77" spans="1:7" ht="15">
      <c r="A77" s="2"/>
      <c r="B77" s="2"/>
      <c r="C77" s="2"/>
      <c r="D77" s="2"/>
      <c r="E77"/>
      <c r="F77" s="175"/>
      <c r="G77" s="175"/>
    </row>
    <row r="78" spans="1:7" ht="15">
      <c r="A78" s="2"/>
      <c r="B78" s="2"/>
      <c r="C78" s="2"/>
      <c r="D78" s="2"/>
      <c r="E78"/>
      <c r="F78" s="175"/>
      <c r="G78" s="175"/>
    </row>
    <row r="79" spans="1:7" ht="15">
      <c r="A79" s="2"/>
      <c r="B79" s="2"/>
      <c r="C79" s="2"/>
      <c r="D79" s="2"/>
      <c r="E79"/>
      <c r="F79" s="175"/>
      <c r="G79" s="175"/>
    </row>
    <row r="80" spans="1:7" ht="15">
      <c r="A80" s="2"/>
      <c r="B80" s="2"/>
      <c r="C80" s="2"/>
      <c r="D80" s="2"/>
      <c r="E80"/>
      <c r="F80" s="175"/>
      <c r="G80" s="175"/>
    </row>
    <row r="81" spans="1:7" ht="15">
      <c r="A81" s="2"/>
      <c r="B81" s="2"/>
      <c r="C81" s="2"/>
      <c r="D81" s="2"/>
      <c r="E81"/>
      <c r="F81" s="175"/>
      <c r="G81" s="175"/>
    </row>
    <row r="82" spans="1:7" ht="15">
      <c r="A82" s="2"/>
      <c r="B82" s="2"/>
      <c r="C82" s="2"/>
      <c r="D82" s="2"/>
      <c r="E82"/>
      <c r="F82" s="175"/>
      <c r="G82" s="175"/>
    </row>
    <row r="83" spans="1:7" ht="15">
      <c r="A83" s="2"/>
      <c r="B83" s="2"/>
      <c r="C83" s="2"/>
      <c r="D83" s="2"/>
      <c r="E83"/>
      <c r="F83" s="175"/>
      <c r="G83" s="175"/>
    </row>
    <row r="84" spans="1:7" ht="15">
      <c r="A84" s="2"/>
      <c r="B84" s="2"/>
      <c r="C84" s="2"/>
      <c r="D84" s="2"/>
      <c r="E84"/>
      <c r="F84" s="175"/>
      <c r="G84" s="175"/>
    </row>
    <row r="85" spans="1:7" ht="15">
      <c r="A85" s="2"/>
      <c r="B85" s="2"/>
      <c r="C85" s="2"/>
      <c r="D85" s="2"/>
      <c r="E85"/>
      <c r="F85" s="175"/>
      <c r="G85" s="175"/>
    </row>
    <row r="86" spans="1:7" ht="15">
      <c r="A86" s="2"/>
      <c r="B86" s="2"/>
      <c r="C86" s="2"/>
      <c r="D86" s="2"/>
      <c r="E86"/>
      <c r="F86" s="175"/>
      <c r="G86" s="175"/>
    </row>
    <row r="87" spans="1:7" ht="15">
      <c r="A87" s="2"/>
      <c r="B87" s="2"/>
      <c r="C87" s="2"/>
      <c r="D87" s="2"/>
      <c r="E87"/>
      <c r="F87" s="175"/>
      <c r="G87" s="175"/>
    </row>
    <row r="88" spans="1:7" ht="15">
      <c r="A88" s="2"/>
      <c r="B88" s="2"/>
      <c r="C88" s="2"/>
      <c r="D88" s="2"/>
      <c r="E88"/>
      <c r="F88" s="175"/>
      <c r="G88" s="175"/>
    </row>
    <row r="89" spans="1:7" ht="15">
      <c r="A89" s="2"/>
      <c r="B89" s="2"/>
      <c r="C89" s="2"/>
      <c r="D89" s="2"/>
      <c r="E89"/>
      <c r="F89" s="175"/>
      <c r="G89" s="175"/>
    </row>
    <row r="90" spans="1:7" ht="15">
      <c r="A90" s="2"/>
      <c r="B90" s="2"/>
      <c r="C90" s="2"/>
      <c r="D90" s="2"/>
      <c r="E90"/>
      <c r="F90" s="175"/>
      <c r="G90" s="175"/>
    </row>
    <row r="91" spans="1:7" ht="15">
      <c r="A91" s="2"/>
      <c r="B91" s="2"/>
      <c r="C91" s="2"/>
      <c r="D91" s="2"/>
      <c r="E91"/>
      <c r="F91" s="175"/>
      <c r="G91" s="175"/>
    </row>
    <row r="92" spans="1:7" ht="15">
      <c r="A92" s="2"/>
      <c r="B92" s="2"/>
      <c r="C92" s="2"/>
      <c r="D92" s="2"/>
      <c r="E92"/>
      <c r="F92" s="175"/>
      <c r="G92" s="175"/>
    </row>
    <row r="93" spans="1:7" ht="15">
      <c r="A93" s="2"/>
      <c r="B93" s="2"/>
      <c r="C93" s="2"/>
      <c r="D93" s="2"/>
      <c r="E93"/>
      <c r="F93" s="175"/>
      <c r="G93" s="175"/>
    </row>
    <row r="94" spans="1:7" ht="15">
      <c r="A94" s="2"/>
      <c r="B94" s="2"/>
      <c r="C94" s="2"/>
      <c r="D94" s="2"/>
      <c r="E94"/>
      <c r="F94" s="175"/>
      <c r="G94" s="175"/>
    </row>
    <row r="95" spans="1:7" ht="15">
      <c r="A95" s="2"/>
      <c r="B95" s="2"/>
      <c r="C95" s="2"/>
      <c r="D95" s="2"/>
      <c r="E95"/>
      <c r="F95" s="175"/>
      <c r="G95" s="175"/>
    </row>
    <row r="96" spans="1:7" ht="15">
      <c r="A96" s="2"/>
      <c r="B96" s="2"/>
      <c r="C96" s="2"/>
      <c r="D96" s="2"/>
      <c r="E96"/>
      <c r="F96" s="175"/>
      <c r="G96" s="175"/>
    </row>
    <row r="97" spans="1:7" ht="15">
      <c r="A97" s="2"/>
      <c r="B97" s="2"/>
      <c r="C97" s="2"/>
      <c r="D97" s="2"/>
      <c r="E97"/>
      <c r="F97" s="175"/>
      <c r="G97" s="175"/>
    </row>
    <row r="98" spans="1:7" ht="15">
      <c r="A98" s="2"/>
      <c r="B98" s="2"/>
      <c r="C98" s="2"/>
      <c r="D98" s="2"/>
      <c r="E98"/>
      <c r="F98" s="175"/>
      <c r="G98" s="175"/>
    </row>
    <row r="99" spans="1:7" ht="15">
      <c r="A99" s="2"/>
      <c r="B99" s="2"/>
      <c r="C99" s="2"/>
      <c r="D99" s="2"/>
      <c r="E99"/>
      <c r="F99" s="175"/>
      <c r="G99" s="175"/>
    </row>
    <row r="100" spans="1:7" ht="15">
      <c r="A100" s="2"/>
      <c r="B100" s="2"/>
      <c r="C100" s="2"/>
      <c r="D100" s="2"/>
      <c r="E100"/>
      <c r="F100" s="175"/>
      <c r="G100" s="175"/>
    </row>
    <row r="101" spans="1:7" ht="15">
      <c r="A101" s="2"/>
      <c r="B101" s="2"/>
      <c r="C101" s="2"/>
      <c r="D101" s="2"/>
      <c r="E101"/>
      <c r="F101" s="175"/>
      <c r="G101" s="175"/>
    </row>
    <row r="102" spans="1:7" ht="15">
      <c r="A102" s="2"/>
      <c r="B102" s="2"/>
      <c r="C102" s="2"/>
      <c r="D102" s="2"/>
      <c r="E102"/>
      <c r="F102" s="175"/>
      <c r="G102" s="175"/>
    </row>
    <row r="103" spans="1:7" ht="15">
      <c r="A103" s="2"/>
      <c r="B103" s="2"/>
      <c r="C103" s="2"/>
      <c r="D103" s="2"/>
      <c r="E103"/>
      <c r="F103" s="175"/>
      <c r="G103" s="175"/>
    </row>
    <row r="104" spans="1:7" ht="15">
      <c r="A104" s="2"/>
      <c r="B104" s="2"/>
      <c r="C104" s="2"/>
      <c r="D104" s="2"/>
      <c r="E104"/>
      <c r="F104" s="175"/>
      <c r="G104" s="175"/>
    </row>
    <row r="105" spans="1:7" ht="15">
      <c r="A105" s="2"/>
      <c r="B105" s="2"/>
      <c r="C105" s="2"/>
      <c r="D105" s="2"/>
      <c r="E105"/>
      <c r="F105" s="175"/>
      <c r="G105" s="175"/>
    </row>
    <row r="106" spans="1:7" ht="15">
      <c r="A106" s="2"/>
      <c r="B106" s="2"/>
      <c r="C106" s="2"/>
      <c r="D106" s="2"/>
      <c r="E106"/>
      <c r="F106" s="175"/>
      <c r="G106" s="175"/>
    </row>
    <row r="107" spans="1:7" ht="15">
      <c r="A107" s="2"/>
      <c r="B107" s="2"/>
      <c r="C107" s="2"/>
      <c r="D107" s="2"/>
      <c r="E107"/>
      <c r="F107" s="175"/>
      <c r="G107" s="175"/>
    </row>
    <row r="108" spans="1:7" ht="15">
      <c r="A108" s="2"/>
      <c r="B108" s="2"/>
      <c r="C108" s="2"/>
      <c r="D108" s="2"/>
      <c r="E108"/>
      <c r="F108" s="175"/>
      <c r="G108" s="175"/>
    </row>
    <row r="109" spans="1:7" ht="15">
      <c r="A109" s="2"/>
      <c r="B109" s="2"/>
      <c r="C109" s="2"/>
      <c r="D109" s="2"/>
      <c r="E109"/>
      <c r="F109" s="175"/>
      <c r="G109" s="175"/>
    </row>
    <row r="110" spans="1:7" ht="15">
      <c r="A110" s="2"/>
      <c r="B110" s="2"/>
      <c r="C110" s="2"/>
      <c r="D110" s="2"/>
      <c r="E110"/>
      <c r="F110" s="175"/>
      <c r="G110" s="175"/>
    </row>
    <row r="111" spans="1:7" ht="15">
      <c r="A111" s="2"/>
      <c r="B111" s="2"/>
      <c r="C111" s="2"/>
      <c r="D111" s="2"/>
      <c r="E111"/>
      <c r="F111" s="175"/>
      <c r="G111" s="175"/>
    </row>
    <row r="112" spans="1:7" ht="15">
      <c r="A112" s="2"/>
      <c r="B112" s="2"/>
      <c r="C112" s="2"/>
      <c r="D112" s="2"/>
      <c r="E112"/>
      <c r="F112" s="175"/>
      <c r="G112" s="175"/>
    </row>
    <row r="113" spans="1:7" ht="15">
      <c r="A113" s="2"/>
      <c r="B113" s="2"/>
      <c r="C113" s="2"/>
      <c r="D113" s="2"/>
      <c r="E113"/>
      <c r="F113" s="175"/>
      <c r="G113" s="175"/>
    </row>
    <row r="114" spans="1:7" ht="15">
      <c r="A114" s="2"/>
      <c r="B114" s="2"/>
      <c r="C114" s="2"/>
      <c r="D114" s="2"/>
      <c r="E114"/>
      <c r="F114" s="175"/>
      <c r="G114" s="175"/>
    </row>
    <row r="115" spans="1:7" ht="15">
      <c r="A115" s="2"/>
      <c r="B115" s="2"/>
      <c r="C115" s="2"/>
      <c r="D115" s="2"/>
      <c r="E115"/>
      <c r="F115" s="175"/>
      <c r="G115" s="175"/>
    </row>
    <row r="116" spans="1:7" ht="15">
      <c r="A116" s="2"/>
      <c r="B116" s="2"/>
      <c r="C116" s="2"/>
      <c r="D116" s="2"/>
      <c r="E116"/>
      <c r="F116" s="175"/>
      <c r="G116" s="175"/>
    </row>
    <row r="117" spans="1:7" ht="15">
      <c r="A117" s="2"/>
      <c r="B117" s="2"/>
      <c r="C117" s="2"/>
      <c r="D117" s="2"/>
      <c r="E117"/>
      <c r="F117" s="175"/>
      <c r="G117" s="175"/>
    </row>
    <row r="118" spans="1:7" ht="15">
      <c r="A118" s="2"/>
      <c r="B118" s="2"/>
      <c r="C118" s="2"/>
      <c r="D118" s="2"/>
      <c r="E118"/>
      <c r="F118" s="175"/>
      <c r="G118" s="175"/>
    </row>
    <row r="119" spans="1:7" ht="15">
      <c r="A119" s="2"/>
      <c r="B119" s="2"/>
      <c r="C119" s="2"/>
      <c r="D119" s="2"/>
      <c r="E119"/>
      <c r="F119" s="175"/>
      <c r="G119" s="175"/>
    </row>
    <row r="120" spans="1:7" ht="15">
      <c r="A120" s="2"/>
      <c r="B120" s="2"/>
      <c r="C120" s="2"/>
      <c r="D120" s="2"/>
      <c r="E120"/>
      <c r="F120" s="175"/>
      <c r="G120" s="175"/>
    </row>
    <row r="121" spans="1:7" ht="15">
      <c r="A121" s="2"/>
      <c r="B121" s="2"/>
      <c r="C121" s="2"/>
      <c r="D121" s="2"/>
      <c r="E121"/>
      <c r="F121" s="175"/>
      <c r="G121" s="175"/>
    </row>
    <row r="122" spans="1:7" ht="15">
      <c r="A122" s="2"/>
      <c r="B122" s="2"/>
      <c r="C122" s="2"/>
      <c r="D122" s="2"/>
      <c r="E122"/>
      <c r="F122" s="175"/>
      <c r="G122" s="175"/>
    </row>
    <row r="123" spans="1:7" ht="15">
      <c r="A123" s="2"/>
      <c r="B123" s="2"/>
      <c r="C123" s="2"/>
      <c r="D123" s="2"/>
      <c r="E123"/>
      <c r="F123" s="175"/>
      <c r="G123" s="175"/>
    </row>
    <row r="124" spans="1:7" ht="15">
      <c r="A124" s="2"/>
      <c r="B124" s="2"/>
      <c r="C124" s="2"/>
      <c r="D124" s="2"/>
      <c r="E124"/>
      <c r="F124" s="175"/>
      <c r="G124" s="175"/>
    </row>
    <row r="125" spans="1:7" ht="15">
      <c r="A125" s="2"/>
      <c r="B125" s="2"/>
      <c r="C125" s="2"/>
      <c r="D125" s="2"/>
      <c r="E125"/>
      <c r="F125" s="175"/>
      <c r="G125" s="175"/>
    </row>
    <row r="126" spans="1:7" ht="15">
      <c r="A126" s="2"/>
      <c r="B126" s="2"/>
      <c r="C126" s="2"/>
      <c r="D126" s="2"/>
      <c r="E126"/>
      <c r="F126" s="175"/>
      <c r="G126" s="175"/>
    </row>
    <row r="127" spans="1:7" ht="15">
      <c r="A127" s="2"/>
      <c r="B127" s="2"/>
      <c r="C127" s="2"/>
      <c r="D127" s="2"/>
      <c r="E127"/>
      <c r="F127" s="175"/>
      <c r="G127" s="175"/>
    </row>
    <row r="128" spans="1:7" ht="15">
      <c r="A128" s="2"/>
      <c r="B128" s="2"/>
      <c r="C128" s="2"/>
      <c r="D128" s="2"/>
      <c r="E128"/>
      <c r="F128" s="175"/>
      <c r="G128" s="175"/>
    </row>
    <row r="129" spans="1:7" ht="15">
      <c r="A129" s="2"/>
      <c r="B129" s="2"/>
      <c r="C129" s="2"/>
      <c r="D129" s="2"/>
      <c r="E129"/>
      <c r="F129" s="175"/>
      <c r="G129" s="175"/>
    </row>
    <row r="130" spans="1:7" ht="15">
      <c r="A130" s="2"/>
      <c r="B130" s="2"/>
      <c r="C130" s="2"/>
      <c r="D130" s="2"/>
      <c r="E130"/>
      <c r="F130" s="175"/>
      <c r="G130" s="175"/>
    </row>
    <row r="131" spans="1:7" ht="15">
      <c r="A131" s="2"/>
      <c r="B131" s="2"/>
      <c r="C131" s="2"/>
      <c r="D131" s="2"/>
      <c r="E131"/>
      <c r="F131" s="175"/>
      <c r="G131" s="175"/>
    </row>
    <row r="132" spans="1:7" ht="15">
      <c r="A132" s="2"/>
      <c r="B132" s="2"/>
      <c r="C132" s="2"/>
      <c r="D132" s="2"/>
      <c r="E132"/>
      <c r="F132" s="175"/>
      <c r="G132" s="175"/>
    </row>
    <row r="133" spans="1:7" ht="15">
      <c r="A133" s="2"/>
      <c r="B133" s="2"/>
      <c r="C133" s="2"/>
      <c r="D133" s="2"/>
      <c r="E133"/>
      <c r="F133" s="175"/>
      <c r="G133" s="175"/>
    </row>
    <row r="134" spans="1:7" ht="15">
      <c r="A134" s="2"/>
      <c r="B134" s="2"/>
      <c r="C134" s="2"/>
      <c r="D134" s="2"/>
      <c r="E134"/>
      <c r="F134" s="175"/>
      <c r="G134" s="175"/>
    </row>
    <row r="135" spans="1:7" ht="15">
      <c r="A135" s="2"/>
      <c r="B135" s="2"/>
      <c r="C135" s="2"/>
      <c r="D135" s="2"/>
      <c r="E135"/>
      <c r="F135" s="175"/>
      <c r="G135" s="175"/>
    </row>
    <row r="136" spans="1:7" ht="15">
      <c r="A136" s="2"/>
      <c r="B136" s="2"/>
      <c r="C136" s="2"/>
      <c r="D136" s="2"/>
      <c r="E136"/>
      <c r="F136" s="175"/>
      <c r="G136" s="175"/>
    </row>
    <row r="137" spans="1:7" ht="15">
      <c r="A137" s="2"/>
      <c r="B137" s="2"/>
      <c r="C137" s="2"/>
      <c r="D137" s="2"/>
      <c r="E137"/>
      <c r="F137" s="175"/>
      <c r="G137" s="175"/>
    </row>
    <row r="138" spans="1:7" ht="15">
      <c r="A138" s="2"/>
      <c r="B138" s="2"/>
      <c r="C138" s="2"/>
      <c r="D138" s="2"/>
      <c r="E138"/>
      <c r="F138" s="175"/>
      <c r="G138" s="175"/>
    </row>
    <row r="139" spans="1:7" ht="15">
      <c r="A139" s="2"/>
      <c r="B139" s="2"/>
      <c r="C139" s="2"/>
      <c r="D139" s="2"/>
      <c r="E139"/>
      <c r="F139" s="175"/>
      <c r="G139" s="175"/>
    </row>
    <row r="140" spans="1:7" ht="15">
      <c r="A140" s="2"/>
      <c r="B140" s="2"/>
      <c r="C140" s="2"/>
      <c r="D140" s="2"/>
      <c r="E140"/>
      <c r="F140" s="175"/>
      <c r="G140" s="175"/>
    </row>
    <row r="141" spans="1:7" ht="15">
      <c r="A141" s="2"/>
      <c r="B141" s="2"/>
      <c r="C141" s="2"/>
      <c r="D141" s="2"/>
      <c r="E141"/>
      <c r="F141" s="175"/>
      <c r="G141" s="175"/>
    </row>
    <row r="142" spans="1:7" ht="15">
      <c r="A142" s="2"/>
      <c r="B142" s="2"/>
      <c r="C142" s="2"/>
      <c r="D142" s="2"/>
      <c r="E142"/>
      <c r="F142" s="175"/>
      <c r="G142" s="175"/>
    </row>
    <row r="143" spans="1:7" ht="15">
      <c r="A143" s="2"/>
      <c r="B143" s="2"/>
      <c r="C143" s="2"/>
      <c r="D143" s="2"/>
      <c r="E143"/>
      <c r="F143" s="175"/>
      <c r="G143" s="175"/>
    </row>
    <row r="144" spans="1:7" ht="15">
      <c r="A144" s="2"/>
      <c r="B144" s="2"/>
      <c r="C144" s="2"/>
      <c r="D144" s="2"/>
      <c r="E144"/>
      <c r="F144" s="175"/>
      <c r="G144" s="175"/>
    </row>
    <row r="145" spans="1:7" ht="15">
      <c r="A145" s="2"/>
      <c r="B145" s="2"/>
      <c r="C145" s="2"/>
      <c r="D145" s="2"/>
      <c r="E145"/>
      <c r="F145" s="175"/>
      <c r="G145" s="175"/>
    </row>
    <row r="146" spans="1:7" ht="15">
      <c r="A146" s="2"/>
      <c r="B146" s="2"/>
      <c r="C146" s="2"/>
      <c r="D146" s="2"/>
      <c r="E146"/>
      <c r="F146" s="175"/>
      <c r="G146" s="175"/>
    </row>
    <row r="147" spans="1:7" ht="15">
      <c r="A147" s="2"/>
      <c r="B147" s="2"/>
      <c r="C147" s="2"/>
      <c r="D147" s="2"/>
      <c r="E147"/>
      <c r="F147" s="175"/>
      <c r="G147" s="175"/>
    </row>
    <row r="148" spans="1:7" ht="15">
      <c r="A148" s="2"/>
      <c r="B148" s="2"/>
      <c r="C148" s="2"/>
      <c r="D148" s="2"/>
      <c r="E148"/>
      <c r="F148" s="175"/>
      <c r="G148" s="175"/>
    </row>
    <row r="149" spans="1:7" ht="15">
      <c r="A149" s="2"/>
      <c r="B149" s="2"/>
      <c r="C149" s="2"/>
      <c r="D149" s="2"/>
      <c r="E149"/>
      <c r="F149" s="175"/>
      <c r="G149" s="175"/>
    </row>
    <row r="150" spans="1:7" ht="15">
      <c r="A150" s="2"/>
      <c r="B150" s="2"/>
      <c r="C150" s="2"/>
      <c r="D150" s="2"/>
      <c r="E150"/>
      <c r="F150" s="175"/>
      <c r="G150" s="175"/>
    </row>
    <row r="151" spans="1:7" ht="15">
      <c r="A151" s="2"/>
      <c r="B151" s="2"/>
      <c r="C151" s="2"/>
      <c r="D151" s="2"/>
      <c r="E151"/>
      <c r="F151" s="175"/>
      <c r="G151" s="175"/>
    </row>
    <row r="152" spans="1:7" ht="15">
      <c r="A152" s="2"/>
      <c r="B152" s="2"/>
      <c r="C152" s="2"/>
      <c r="D152" s="2"/>
      <c r="E152"/>
      <c r="F152" s="175"/>
      <c r="G152" s="175"/>
    </row>
    <row r="153" spans="1:7" ht="15">
      <c r="A153" s="2"/>
      <c r="B153" s="2"/>
      <c r="C153" s="2"/>
      <c r="D153" s="2"/>
      <c r="E153"/>
      <c r="F153" s="175"/>
      <c r="G153" s="175"/>
    </row>
    <row r="154" spans="1:7" ht="15">
      <c r="A154" s="2"/>
      <c r="B154" s="2"/>
      <c r="C154" s="2"/>
      <c r="D154" s="2"/>
      <c r="E154"/>
      <c r="F154" s="175"/>
      <c r="G154" s="175"/>
    </row>
    <row r="155" spans="1:7" ht="15">
      <c r="A155" s="2"/>
      <c r="B155" s="2"/>
      <c r="C155" s="2"/>
      <c r="D155" s="2"/>
      <c r="E155"/>
      <c r="F155" s="175"/>
      <c r="G155" s="175"/>
    </row>
    <row r="156" spans="1:7" ht="15">
      <c r="A156" s="2"/>
      <c r="B156" s="2"/>
      <c r="C156" s="2"/>
      <c r="D156" s="2"/>
      <c r="E156"/>
      <c r="F156" s="175"/>
      <c r="G156" s="175"/>
    </row>
    <row r="157" spans="1:7" ht="15">
      <c r="A157" s="2"/>
      <c r="B157" s="2"/>
      <c r="C157" s="2"/>
      <c r="D157" s="2"/>
      <c r="E157"/>
      <c r="F157" s="175"/>
      <c r="G157" s="175"/>
    </row>
    <row r="158" spans="1:7" ht="15">
      <c r="A158" s="2"/>
      <c r="B158" s="2"/>
      <c r="C158" s="2"/>
      <c r="D158" s="2"/>
      <c r="E158"/>
      <c r="F158" s="175"/>
      <c r="G158" s="175"/>
    </row>
    <row r="159" spans="1:7" ht="15">
      <c r="A159" s="2"/>
      <c r="B159" s="2"/>
      <c r="C159" s="2"/>
      <c r="D159" s="2"/>
      <c r="E159"/>
      <c r="F159" s="175"/>
      <c r="G159" s="175"/>
    </row>
    <row r="160" spans="1:7" ht="15">
      <c r="A160" s="2"/>
      <c r="B160" s="2"/>
      <c r="C160" s="2"/>
      <c r="D160" s="2"/>
      <c r="E160"/>
      <c r="F160" s="175"/>
      <c r="G160" s="175"/>
    </row>
    <row r="161" spans="1:7" ht="15">
      <c r="A161" s="2"/>
      <c r="B161" s="2"/>
      <c r="C161" s="2"/>
      <c r="D161" s="2"/>
      <c r="E161"/>
      <c r="F161" s="175"/>
      <c r="G161" s="175"/>
    </row>
    <row r="162" spans="1:7" ht="15">
      <c r="A162" s="2"/>
      <c r="B162" s="2"/>
      <c r="C162" s="2"/>
      <c r="D162" s="2"/>
      <c r="E162"/>
      <c r="F162" s="175"/>
      <c r="G162" s="175"/>
    </row>
    <row r="163" spans="1:7" ht="15">
      <c r="A163" s="2"/>
      <c r="B163" s="2"/>
      <c r="C163" s="2"/>
      <c r="D163" s="2"/>
      <c r="E163"/>
      <c r="F163" s="175"/>
      <c r="G163" s="175"/>
    </row>
    <row r="164" spans="1:7" ht="15">
      <c r="A164" s="2"/>
      <c r="B164" s="2"/>
      <c r="C164" s="2"/>
      <c r="D164" s="2"/>
      <c r="E164"/>
      <c r="F164" s="175"/>
      <c r="G164" s="175"/>
    </row>
    <row r="165" spans="1:7" ht="15">
      <c r="A165" s="2"/>
      <c r="B165" s="2"/>
      <c r="C165" s="2"/>
      <c r="D165" s="2"/>
      <c r="E165"/>
      <c r="F165" s="175"/>
      <c r="G165" s="175"/>
    </row>
    <row r="166" spans="1:7" ht="15">
      <c r="A166" s="2"/>
      <c r="B166" s="2"/>
      <c r="C166" s="2"/>
      <c r="D166" s="2"/>
      <c r="E166"/>
      <c r="F166" s="175"/>
      <c r="G166" s="175"/>
    </row>
    <row r="167" spans="1:7" ht="15">
      <c r="A167" s="2"/>
      <c r="B167" s="2"/>
      <c r="C167" s="2"/>
      <c r="D167" s="2"/>
      <c r="E167"/>
      <c r="F167" s="175"/>
      <c r="G167" s="175"/>
    </row>
    <row r="168" spans="1:7" ht="15">
      <c r="A168" s="2"/>
      <c r="B168" s="2"/>
      <c r="C168" s="2"/>
      <c r="D168" s="2"/>
      <c r="E168"/>
      <c r="F168" s="175"/>
      <c r="G168" s="175"/>
    </row>
    <row r="169" spans="1:7" ht="15">
      <c r="A169" s="2"/>
      <c r="B169" s="2"/>
      <c r="C169" s="2"/>
      <c r="D169" s="2"/>
      <c r="E169"/>
      <c r="F169" s="175"/>
      <c r="G169" s="175"/>
    </row>
    <row r="170" spans="1:7" ht="15">
      <c r="A170" s="2"/>
      <c r="B170" s="2"/>
      <c r="C170" s="2"/>
      <c r="D170" s="2"/>
      <c r="E170"/>
      <c r="F170" s="175"/>
      <c r="G170" s="175"/>
    </row>
    <row r="171" spans="1:7" ht="15">
      <c r="A171" s="2"/>
      <c r="B171" s="2"/>
      <c r="C171" s="2"/>
      <c r="D171" s="2"/>
      <c r="E171"/>
      <c r="F171" s="175"/>
      <c r="G171" s="175"/>
    </row>
    <row r="172" spans="1:7" ht="15">
      <c r="A172" s="2"/>
      <c r="B172" s="2"/>
      <c r="C172" s="2"/>
      <c r="D172" s="2"/>
      <c r="E172"/>
      <c r="F172" s="175"/>
      <c r="G172" s="175"/>
    </row>
    <row r="173" spans="1:7" ht="15">
      <c r="A173" s="2"/>
      <c r="B173" s="2"/>
      <c r="C173" s="2"/>
      <c r="D173" s="2"/>
      <c r="E173"/>
      <c r="F173" s="175"/>
      <c r="G173" s="175"/>
    </row>
    <row r="174" spans="1:7" ht="15">
      <c r="A174" s="2"/>
      <c r="B174" s="2"/>
      <c r="C174" s="2"/>
      <c r="D174" s="2"/>
      <c r="E174"/>
      <c r="F174" s="175"/>
      <c r="G174" s="175"/>
    </row>
    <row r="175" spans="1:7" ht="15">
      <c r="A175" s="2"/>
      <c r="B175" s="2"/>
      <c r="C175" s="2"/>
      <c r="D175" s="2"/>
      <c r="E175"/>
      <c r="F175" s="175"/>
      <c r="G175" s="175"/>
    </row>
    <row r="176" spans="1:7" ht="15">
      <c r="A176" s="2"/>
      <c r="B176" s="2"/>
      <c r="C176" s="2"/>
      <c r="D176" s="2"/>
      <c r="E176"/>
      <c r="F176" s="175"/>
      <c r="G176" s="175"/>
    </row>
    <row r="177" spans="1:7" ht="15">
      <c r="A177" s="2"/>
      <c r="B177" s="2"/>
      <c r="C177" s="2"/>
      <c r="D177" s="2"/>
      <c r="E177"/>
      <c r="F177" s="175"/>
      <c r="G177" s="175"/>
    </row>
    <row r="178" spans="1:7" ht="15">
      <c r="A178" s="2"/>
      <c r="B178" s="2"/>
      <c r="C178" s="2"/>
      <c r="D178" s="2"/>
      <c r="E178"/>
      <c r="F178" s="175"/>
      <c r="G178" s="175"/>
    </row>
    <row r="179" spans="1:7" ht="15">
      <c r="A179" s="2"/>
      <c r="B179" s="2"/>
      <c r="C179" s="2"/>
      <c r="D179" s="2"/>
      <c r="E179"/>
      <c r="F179" s="175"/>
      <c r="G179" s="175"/>
    </row>
    <row r="180" spans="1:7" ht="15">
      <c r="A180" s="2"/>
      <c r="B180" s="2"/>
      <c r="C180" s="2"/>
      <c r="D180" s="2"/>
      <c r="E180"/>
      <c r="F180" s="175"/>
      <c r="G180" s="175"/>
    </row>
    <row r="181" spans="1:7" ht="15">
      <c r="A181" s="2"/>
      <c r="B181" s="2"/>
      <c r="C181" s="2"/>
      <c r="D181" s="2"/>
      <c r="E181"/>
      <c r="F181" s="175"/>
      <c r="G181" s="175"/>
    </row>
    <row r="182" spans="1:7" ht="15">
      <c r="A182" s="2"/>
      <c r="B182" s="2"/>
      <c r="C182" s="2"/>
      <c r="D182" s="2"/>
      <c r="E182"/>
      <c r="F182" s="175"/>
      <c r="G182" s="175"/>
    </row>
    <row r="183" spans="1:7" ht="15">
      <c r="A183" s="2"/>
      <c r="B183" s="2"/>
      <c r="C183" s="2"/>
      <c r="D183" s="2"/>
      <c r="E183"/>
      <c r="F183" s="175"/>
      <c r="G183" s="175"/>
    </row>
    <row r="184" spans="1:7" ht="15">
      <c r="A184" s="2"/>
      <c r="B184" s="2"/>
      <c r="C184" s="2"/>
      <c r="D184" s="2"/>
      <c r="E184"/>
      <c r="F184" s="175"/>
      <c r="G184" s="175"/>
    </row>
    <row r="185" spans="1:7" ht="15">
      <c r="A185" s="2"/>
      <c r="B185" s="2"/>
      <c r="C185" s="2"/>
      <c r="D185" s="2"/>
      <c r="E185"/>
      <c r="F185" s="175"/>
      <c r="G185" s="175"/>
    </row>
    <row r="186" spans="1:7" ht="15">
      <c r="A186" s="2"/>
      <c r="B186" s="2"/>
      <c r="C186" s="2"/>
      <c r="D186" s="2"/>
      <c r="E186"/>
      <c r="F186" s="175"/>
      <c r="G186" s="175"/>
    </row>
    <row r="187" spans="1:7" ht="15">
      <c r="A187" s="2"/>
      <c r="B187" s="2"/>
      <c r="C187" s="2"/>
      <c r="D187" s="2"/>
      <c r="E187"/>
      <c r="F187" s="175"/>
      <c r="G187" s="175"/>
    </row>
    <row r="188" spans="1:7" ht="15">
      <c r="A188" s="2"/>
      <c r="B188" s="2"/>
      <c r="C188" s="2"/>
      <c r="D188" s="2"/>
      <c r="E188"/>
      <c r="F188" s="175"/>
      <c r="G188" s="175"/>
    </row>
    <row r="189" spans="1:7" ht="15">
      <c r="A189" s="2"/>
      <c r="B189" s="2"/>
      <c r="C189" s="2"/>
      <c r="D189" s="2"/>
      <c r="E189"/>
      <c r="F189" s="175"/>
      <c r="G189" s="175"/>
    </row>
    <row r="190" spans="1:7" ht="15">
      <c r="A190" s="2"/>
      <c r="B190" s="2"/>
      <c r="C190" s="2"/>
      <c r="D190" s="2"/>
      <c r="E190"/>
      <c r="F190" s="175"/>
      <c r="G190" s="175"/>
    </row>
    <row r="191" spans="1:7" ht="15">
      <c r="A191" s="2"/>
      <c r="B191" s="2"/>
      <c r="C191" s="2"/>
      <c r="D191" s="2"/>
      <c r="E191"/>
      <c r="F191" s="175"/>
      <c r="G191" s="175"/>
    </row>
    <row r="192" spans="1:7" ht="15">
      <c r="A192" s="2"/>
      <c r="B192" s="2"/>
      <c r="C192" s="2"/>
      <c r="D192" s="2"/>
      <c r="E192"/>
      <c r="F192" s="175"/>
      <c r="G192" s="175"/>
    </row>
    <row r="193" spans="1:7" ht="15">
      <c r="A193" s="2"/>
      <c r="B193" s="2"/>
      <c r="C193" s="2"/>
      <c r="D193" s="2"/>
      <c r="E193"/>
      <c r="F193" s="175"/>
      <c r="G193" s="175"/>
    </row>
    <row r="194" spans="1:7" ht="15">
      <c r="A194" s="2"/>
      <c r="B194" s="2"/>
      <c r="C194" s="2"/>
      <c r="D194" s="2"/>
      <c r="E194"/>
      <c r="F194" s="175"/>
      <c r="G194" s="175"/>
    </row>
    <row r="195" spans="1:7" ht="15">
      <c r="A195" s="2"/>
      <c r="B195" s="2"/>
      <c r="C195" s="2"/>
      <c r="D195" s="2"/>
      <c r="E195"/>
      <c r="F195" s="175"/>
      <c r="G195" s="175"/>
    </row>
    <row r="196" spans="1:7" ht="15">
      <c r="A196" s="2"/>
      <c r="B196" s="2"/>
      <c r="C196" s="2"/>
      <c r="D196" s="2"/>
      <c r="E196"/>
      <c r="F196" s="175"/>
      <c r="G196" s="175"/>
    </row>
    <row r="197" spans="1:7" ht="15">
      <c r="A197" s="2"/>
      <c r="B197" s="2"/>
      <c r="C197" s="2"/>
      <c r="D197" s="2"/>
      <c r="E197"/>
      <c r="F197" s="175"/>
      <c r="G197" s="175"/>
    </row>
    <row r="198" spans="1:7" ht="15">
      <c r="A198" s="2"/>
      <c r="B198" s="2"/>
      <c r="C198" s="2"/>
      <c r="D198" s="2"/>
      <c r="E198"/>
      <c r="F198" s="175"/>
      <c r="G198" s="175"/>
    </row>
    <row r="199" spans="1:7" ht="15">
      <c r="A199" s="2"/>
      <c r="B199" s="2"/>
      <c r="C199" s="2"/>
      <c r="D199" s="2"/>
      <c r="E199"/>
      <c r="F199" s="175"/>
      <c r="G199" s="175"/>
    </row>
    <row r="200" spans="1:7" ht="15">
      <c r="A200" s="2"/>
      <c r="B200" s="2"/>
      <c r="C200" s="2"/>
      <c r="D200" s="2"/>
      <c r="E200"/>
      <c r="F200" s="175"/>
      <c r="G200" s="175"/>
    </row>
    <row r="201" spans="1:7" ht="15">
      <c r="A201" s="2"/>
      <c r="B201" s="2"/>
      <c r="C201" s="2"/>
      <c r="D201" s="2"/>
      <c r="E201"/>
      <c r="F201" s="175"/>
      <c r="G201" s="175"/>
    </row>
    <row r="202" spans="1:7" ht="15">
      <c r="A202" s="2"/>
      <c r="B202" s="2"/>
      <c r="C202" s="2"/>
      <c r="D202" s="2"/>
      <c r="E202"/>
      <c r="F202" s="175"/>
      <c r="G202" s="175"/>
    </row>
    <row r="203" spans="1:7" ht="15">
      <c r="A203" s="2"/>
      <c r="B203" s="2"/>
      <c r="C203" s="2"/>
      <c r="D203" s="2"/>
      <c r="E203"/>
      <c r="F203" s="175"/>
      <c r="G203" s="175"/>
    </row>
    <row r="204" spans="1:7" ht="15">
      <c r="A204" s="2"/>
      <c r="B204" s="2"/>
      <c r="C204" s="2"/>
      <c r="D204" s="2"/>
      <c r="E204"/>
      <c r="F204" s="175"/>
      <c r="G204" s="175"/>
    </row>
    <row r="205" spans="1:7" ht="15">
      <c r="A205" s="2"/>
      <c r="B205" s="2"/>
      <c r="C205" s="2"/>
      <c r="D205" s="2"/>
      <c r="E205"/>
      <c r="F205" s="175"/>
      <c r="G205" s="175"/>
    </row>
    <row r="206" spans="1:7" ht="15">
      <c r="A206" s="2"/>
      <c r="B206" s="2"/>
      <c r="C206" s="2"/>
      <c r="D206" s="2"/>
      <c r="E206"/>
      <c r="F206" s="175"/>
      <c r="G206" s="175"/>
    </row>
    <row r="207" spans="1:7" ht="15">
      <c r="A207" s="2"/>
      <c r="B207" s="2"/>
      <c r="C207" s="2"/>
      <c r="D207" s="2"/>
      <c r="E207"/>
      <c r="F207" s="175"/>
      <c r="G207" s="175"/>
    </row>
    <row r="208" spans="1:7" ht="15">
      <c r="A208" s="2"/>
      <c r="B208" s="2"/>
      <c r="C208" s="2"/>
      <c r="D208" s="2"/>
      <c r="E208"/>
      <c r="F208" s="175"/>
      <c r="G208" s="175"/>
    </row>
    <row r="209" spans="1:7" ht="15">
      <c r="A209" s="2"/>
      <c r="B209" s="2"/>
      <c r="C209" s="2"/>
      <c r="D209" s="2"/>
      <c r="E209"/>
      <c r="F209" s="175"/>
      <c r="G209" s="175"/>
    </row>
    <row r="210" spans="1:7" ht="15">
      <c r="A210" s="2"/>
      <c r="B210" s="2"/>
      <c r="C210" s="2"/>
      <c r="D210" s="2"/>
      <c r="E210"/>
      <c r="F210" s="175"/>
      <c r="G210" s="175"/>
    </row>
    <row r="211" spans="1:7" ht="15">
      <c r="A211" s="2"/>
      <c r="B211" s="2"/>
      <c r="C211" s="2"/>
      <c r="D211" s="2"/>
      <c r="E211"/>
      <c r="F211" s="175"/>
      <c r="G211" s="175"/>
    </row>
    <row r="212" spans="1:7" ht="15">
      <c r="A212" s="2"/>
      <c r="B212" s="2"/>
      <c r="C212" s="2"/>
      <c r="D212" s="2"/>
      <c r="E212"/>
      <c r="F212" s="175"/>
      <c r="G212" s="175"/>
    </row>
    <row r="213" spans="1:7" ht="15">
      <c r="A213" s="2"/>
      <c r="B213" s="2"/>
      <c r="C213" s="2"/>
      <c r="D213" s="2"/>
      <c r="E213"/>
      <c r="F213" s="175"/>
      <c r="G213" s="175"/>
    </row>
    <row r="214" spans="1:7" ht="15">
      <c r="A214" s="2"/>
      <c r="B214" s="2"/>
      <c r="C214" s="2"/>
      <c r="D214" s="2"/>
      <c r="E214"/>
      <c r="F214" s="175"/>
      <c r="G214" s="175"/>
    </row>
    <row r="215" spans="1:7" ht="15">
      <c r="A215" s="2"/>
      <c r="B215" s="2"/>
      <c r="C215" s="2"/>
      <c r="D215" s="2"/>
      <c r="E215"/>
      <c r="F215" s="175"/>
      <c r="G215" s="175"/>
    </row>
    <row r="216" spans="1:7" ht="15">
      <c r="A216" s="2"/>
      <c r="B216" s="2"/>
      <c r="C216" s="2"/>
      <c r="D216" s="2"/>
      <c r="E216"/>
      <c r="F216" s="175"/>
      <c r="G216" s="175"/>
    </row>
    <row r="217" spans="1:7" ht="15">
      <c r="A217" s="2"/>
      <c r="B217" s="2"/>
      <c r="C217" s="2"/>
      <c r="D217" s="2"/>
      <c r="E217"/>
      <c r="F217" s="175"/>
      <c r="G217" s="175"/>
    </row>
    <row r="218" spans="1:7" ht="15">
      <c r="A218" s="2"/>
      <c r="B218" s="2"/>
      <c r="C218" s="2"/>
      <c r="D218" s="2"/>
      <c r="E218"/>
      <c r="F218" s="175"/>
      <c r="G218" s="175"/>
    </row>
    <row r="219" spans="1:7" ht="15">
      <c r="A219" s="2"/>
      <c r="B219" s="2"/>
      <c r="C219" s="2"/>
      <c r="D219" s="2"/>
      <c r="E219"/>
      <c r="F219" s="175"/>
      <c r="G219" s="175"/>
    </row>
    <row r="220" spans="1:7" ht="15">
      <c r="A220" s="2"/>
      <c r="B220" s="2"/>
      <c r="C220" s="2"/>
      <c r="D220" s="2"/>
      <c r="E220"/>
      <c r="F220" s="175"/>
      <c r="G220" s="175"/>
    </row>
    <row r="221" spans="1:7" ht="15">
      <c r="A221" s="2"/>
      <c r="B221" s="2"/>
      <c r="C221" s="2"/>
      <c r="D221" s="2"/>
      <c r="E221"/>
      <c r="F221" s="175"/>
      <c r="G221" s="175"/>
    </row>
    <row r="222" spans="1:7" ht="15">
      <c r="A222" s="2"/>
      <c r="B222" s="2"/>
      <c r="C222" s="2"/>
      <c r="D222" s="2"/>
      <c r="E222"/>
      <c r="F222" s="175"/>
      <c r="G222" s="175"/>
    </row>
    <row r="223" spans="1:7" ht="15">
      <c r="A223" s="2"/>
      <c r="B223" s="2"/>
      <c r="C223" s="2"/>
      <c r="D223" s="2"/>
      <c r="E223"/>
      <c r="F223" s="175"/>
      <c r="G223" s="175"/>
    </row>
    <row r="224" spans="1:7" ht="15">
      <c r="A224" s="2"/>
      <c r="B224" s="2"/>
      <c r="C224" s="2"/>
      <c r="D224" s="2"/>
      <c r="E224"/>
      <c r="F224" s="175"/>
      <c r="G224" s="175"/>
    </row>
    <row r="225" spans="1:7" ht="15">
      <c r="A225" s="2"/>
      <c r="B225" s="2"/>
      <c r="C225" s="2"/>
      <c r="D225" s="2"/>
      <c r="E225"/>
      <c r="F225" s="175"/>
      <c r="G225" s="175"/>
    </row>
    <row r="226" spans="1:7" ht="15">
      <c r="A226" s="2"/>
      <c r="B226" s="2"/>
      <c r="C226" s="2"/>
      <c r="D226" s="2"/>
      <c r="E226"/>
      <c r="F226" s="175"/>
      <c r="G226" s="175"/>
    </row>
    <row r="227" spans="1:7" ht="15">
      <c r="A227" s="2"/>
      <c r="B227" s="2"/>
      <c r="C227" s="2"/>
      <c r="D227" s="2"/>
      <c r="E227"/>
      <c r="F227" s="175"/>
      <c r="G227" s="175"/>
    </row>
    <row r="228" spans="1:7" ht="15">
      <c r="A228" s="2"/>
      <c r="B228" s="2"/>
      <c r="C228" s="2"/>
      <c r="D228" s="2"/>
      <c r="E228"/>
      <c r="F228" s="175"/>
      <c r="G228" s="175"/>
    </row>
    <row r="229" spans="1:7" ht="15">
      <c r="A229" s="2"/>
      <c r="B229" s="2"/>
      <c r="C229" s="2"/>
      <c r="D229" s="2"/>
      <c r="E229"/>
      <c r="F229" s="175"/>
      <c r="G229" s="175"/>
    </row>
    <row r="230" spans="1:7" ht="15">
      <c r="A230" s="2"/>
      <c r="B230" s="2"/>
      <c r="C230" s="2"/>
      <c r="D230" s="2"/>
      <c r="E230"/>
      <c r="F230" s="175"/>
      <c r="G230" s="175"/>
    </row>
    <row r="231" spans="1:7" ht="15">
      <c r="A231" s="2"/>
      <c r="B231" s="2"/>
      <c r="C231" s="2"/>
      <c r="D231" s="2"/>
      <c r="E231"/>
      <c r="F231" s="175"/>
      <c r="G231" s="175"/>
    </row>
    <row r="232" spans="1:7" ht="15">
      <c r="A232" s="2"/>
      <c r="B232" s="2"/>
      <c r="C232" s="2"/>
      <c r="D232" s="2"/>
      <c r="E232"/>
      <c r="F232" s="175"/>
      <c r="G232" s="175"/>
    </row>
    <row r="233" spans="1:7" ht="15">
      <c r="A233" s="2"/>
      <c r="B233" s="2"/>
      <c r="C233" s="2"/>
      <c r="D233" s="2"/>
      <c r="E233"/>
      <c r="F233" s="175"/>
      <c r="G233" s="175"/>
    </row>
    <row r="234" spans="1:7" ht="15">
      <c r="A234" s="2"/>
      <c r="B234" s="2"/>
      <c r="C234" s="2"/>
      <c r="D234" s="2"/>
      <c r="E234"/>
      <c r="F234" s="175"/>
      <c r="G234" s="175"/>
    </row>
    <row r="235" spans="1:7" ht="15">
      <c r="A235" s="2"/>
      <c r="B235" s="2"/>
      <c r="C235" s="2"/>
      <c r="D235" s="2"/>
      <c r="E235"/>
      <c r="F235" s="175"/>
      <c r="G235" s="175"/>
    </row>
    <row r="236" spans="1:7" ht="15">
      <c r="A236" s="2"/>
      <c r="B236" s="2"/>
      <c r="C236" s="2"/>
      <c r="D236" s="2"/>
      <c r="E236"/>
      <c r="F236" s="175"/>
      <c r="G236" s="175"/>
    </row>
    <row r="237" spans="1:7" ht="15">
      <c r="A237" s="2"/>
      <c r="B237" s="2"/>
      <c r="C237" s="2"/>
      <c r="D237" s="2"/>
      <c r="E237"/>
      <c r="F237" s="175"/>
      <c r="G237" s="175"/>
    </row>
    <row r="238" spans="1:7" ht="15">
      <c r="A238" s="2"/>
      <c r="B238" s="2"/>
      <c r="C238" s="2"/>
      <c r="D238" s="2"/>
      <c r="E238"/>
      <c r="F238" s="175"/>
      <c r="G238" s="175"/>
    </row>
    <row r="239" spans="1:7" ht="15">
      <c r="A239" s="2"/>
      <c r="B239" s="2"/>
      <c r="C239" s="2"/>
      <c r="D239" s="2"/>
      <c r="E239"/>
      <c r="F239" s="175"/>
      <c r="G239" s="175"/>
    </row>
    <row r="240" spans="1:7" ht="15">
      <c r="A240" s="2"/>
      <c r="B240" s="2"/>
      <c r="C240" s="2"/>
      <c r="D240" s="2"/>
      <c r="E240"/>
      <c r="F240" s="175"/>
      <c r="G240" s="175"/>
    </row>
    <row r="241" spans="1:7" ht="15">
      <c r="A241" s="2"/>
      <c r="B241" s="2"/>
      <c r="C241" s="2"/>
      <c r="D241" s="2"/>
      <c r="E241"/>
      <c r="F241" s="175"/>
      <c r="G241" s="175"/>
    </row>
    <row r="242" spans="1:7" ht="15">
      <c r="A242" s="2"/>
      <c r="B242" s="2"/>
      <c r="C242" s="2"/>
      <c r="D242" s="2"/>
      <c r="E242"/>
      <c r="F242" s="175"/>
      <c r="G242" s="175"/>
    </row>
    <row r="243" spans="1:7" ht="15">
      <c r="A243" s="2"/>
      <c r="B243" s="2"/>
      <c r="C243" s="2"/>
      <c r="D243" s="2"/>
      <c r="E243"/>
      <c r="F243" s="175"/>
      <c r="G243" s="175"/>
    </row>
    <row r="244" spans="1:7" ht="15">
      <c r="A244" s="2"/>
      <c r="B244" s="2"/>
      <c r="C244" s="2"/>
      <c r="D244" s="2"/>
      <c r="E244"/>
      <c r="F244" s="175"/>
      <c r="G244" s="175"/>
    </row>
    <row r="245" spans="1:7" ht="15">
      <c r="A245" s="2"/>
      <c r="B245" s="2"/>
      <c r="C245" s="2"/>
      <c r="D245" s="2"/>
      <c r="E245"/>
      <c r="F245" s="175"/>
      <c r="G245" s="175"/>
    </row>
    <row r="246" spans="1:7" ht="15">
      <c r="A246" s="2"/>
      <c r="B246" s="2"/>
      <c r="C246" s="2"/>
      <c r="D246" s="2"/>
      <c r="E246"/>
      <c r="F246" s="175"/>
      <c r="G246" s="175"/>
    </row>
    <row r="247" spans="1:7" ht="15">
      <c r="A247" s="2"/>
      <c r="B247" s="2"/>
      <c r="C247" s="2"/>
      <c r="D247" s="2"/>
      <c r="E247"/>
      <c r="F247" s="175"/>
      <c r="G247" s="175"/>
    </row>
    <row r="248" spans="1:7" ht="15">
      <c r="A248" s="2"/>
      <c r="B248" s="2"/>
      <c r="C248" s="2"/>
      <c r="D248" s="2"/>
      <c r="E248"/>
      <c r="F248" s="175"/>
      <c r="G248" s="175"/>
    </row>
    <row r="249" spans="1:7" ht="15">
      <c r="A249" s="2"/>
      <c r="B249" s="2"/>
      <c r="C249" s="2"/>
      <c r="D249" s="2"/>
      <c r="E249"/>
      <c r="F249" s="175"/>
      <c r="G249" s="175"/>
    </row>
    <row r="250" spans="1:7" ht="15">
      <c r="A250" s="2"/>
      <c r="B250" s="2"/>
      <c r="C250" s="2"/>
      <c r="D250" s="2"/>
      <c r="E250"/>
      <c r="F250" s="175"/>
      <c r="G250" s="175"/>
    </row>
    <row r="251" spans="1:7" ht="15">
      <c r="A251" s="2"/>
      <c r="B251" s="2"/>
      <c r="C251" s="2"/>
      <c r="D251" s="2"/>
      <c r="E251"/>
      <c r="F251" s="175"/>
      <c r="G251" s="175"/>
    </row>
    <row r="252" spans="1:7" ht="15">
      <c r="A252" s="2"/>
      <c r="B252" s="2"/>
      <c r="C252" s="2"/>
      <c r="D252" s="2"/>
      <c r="E252"/>
      <c r="F252" s="175"/>
      <c r="G252" s="175"/>
    </row>
    <row r="253" spans="1:7" ht="15">
      <c r="A253" s="2"/>
      <c r="B253" s="2"/>
      <c r="C253" s="2"/>
      <c r="D253" s="2"/>
      <c r="E253"/>
      <c r="F253" s="175"/>
      <c r="G253" s="175"/>
    </row>
    <row r="254" spans="1:7" ht="15">
      <c r="A254" s="2"/>
      <c r="B254" s="2"/>
      <c r="C254" s="2"/>
      <c r="D254" s="2"/>
      <c r="E254"/>
      <c r="F254" s="175"/>
      <c r="G254" s="175"/>
    </row>
    <row r="255" spans="1:7" ht="15">
      <c r="A255" s="2"/>
      <c r="B255" s="2"/>
      <c r="C255" s="2"/>
      <c r="D255" s="2"/>
      <c r="E255"/>
      <c r="F255" s="175"/>
      <c r="G255" s="175"/>
    </row>
    <row r="256" spans="1:7" ht="15">
      <c r="A256" s="2"/>
      <c r="B256" s="2"/>
      <c r="C256" s="2"/>
      <c r="D256" s="2"/>
      <c r="E256"/>
      <c r="F256" s="175"/>
      <c r="G256" s="175"/>
    </row>
    <row r="257" spans="1:7" ht="15">
      <c r="A257" s="2"/>
      <c r="B257" s="2"/>
      <c r="C257" s="2"/>
      <c r="D257" s="2"/>
      <c r="E257"/>
      <c r="F257" s="175"/>
      <c r="G257" s="175"/>
    </row>
    <row r="258" spans="1:7" ht="15">
      <c r="A258" s="2"/>
      <c r="B258" s="2"/>
      <c r="C258" s="2"/>
      <c r="D258" s="2"/>
      <c r="E258"/>
      <c r="F258" s="175"/>
      <c r="G258" s="175"/>
    </row>
    <row r="259" spans="1:7" ht="15">
      <c r="A259" s="2"/>
      <c r="B259" s="2"/>
      <c r="C259" s="2"/>
      <c r="D259" s="2"/>
      <c r="E259"/>
      <c r="F259" s="175"/>
      <c r="G259" s="175"/>
    </row>
    <row r="260" spans="1:7" ht="15">
      <c r="A260" s="2"/>
      <c r="B260" s="2"/>
      <c r="C260" s="2"/>
      <c r="D260" s="2"/>
      <c r="E260"/>
      <c r="F260" s="175"/>
      <c r="G260" s="175"/>
    </row>
    <row r="261" spans="1:7" ht="15">
      <c r="A261" s="2"/>
      <c r="B261" s="2"/>
      <c r="C261" s="2"/>
      <c r="D261" s="2"/>
      <c r="E261"/>
      <c r="F261" s="175"/>
      <c r="G261" s="175"/>
    </row>
    <row r="262" spans="1:7" ht="15">
      <c r="A262" s="2"/>
      <c r="B262" s="2"/>
      <c r="C262" s="2"/>
      <c r="D262" s="2"/>
      <c r="E262"/>
      <c r="F262" s="175"/>
      <c r="G262" s="175"/>
    </row>
    <row r="263" spans="1:7" ht="15">
      <c r="A263" s="2"/>
      <c r="B263" s="2"/>
      <c r="C263" s="2"/>
      <c r="D263" s="2"/>
      <c r="E263"/>
      <c r="F263" s="175"/>
      <c r="G263" s="175"/>
    </row>
    <row r="264" spans="1:7" ht="15">
      <c r="A264" s="2"/>
      <c r="B264" s="2"/>
      <c r="C264" s="2"/>
      <c r="D264" s="2"/>
      <c r="E264"/>
      <c r="F264" s="175"/>
      <c r="G264" s="175"/>
    </row>
    <row r="265" spans="1:7" ht="15">
      <c r="A265" s="2"/>
      <c r="B265" s="2"/>
      <c r="C265" s="2"/>
      <c r="D265" s="2"/>
      <c r="E265"/>
      <c r="F265" s="175"/>
      <c r="G265" s="175"/>
    </row>
    <row r="266" spans="1:7" ht="15">
      <c r="A266" s="2"/>
      <c r="B266" s="2"/>
      <c r="C266" s="2"/>
      <c r="D266" s="2"/>
      <c r="E266"/>
      <c r="F266" s="175"/>
      <c r="G266" s="175"/>
    </row>
    <row r="267" spans="1:7" ht="15">
      <c r="A267" s="2"/>
      <c r="B267" s="2"/>
      <c r="C267" s="2"/>
      <c r="D267" s="2"/>
      <c r="E267"/>
      <c r="F267" s="175"/>
      <c r="G267" s="175"/>
    </row>
    <row r="268" spans="1:7" ht="15">
      <c r="A268" s="2"/>
      <c r="B268" s="2"/>
      <c r="C268" s="2"/>
      <c r="D268" s="2"/>
      <c r="E268"/>
      <c r="F268" s="175"/>
      <c r="G268" s="175"/>
    </row>
    <row r="269" spans="1:7" ht="15">
      <c r="A269" s="2"/>
      <c r="B269" s="2"/>
      <c r="C269" s="2"/>
      <c r="D269" s="2"/>
      <c r="E269"/>
      <c r="F269" s="175"/>
      <c r="G269" s="175"/>
    </row>
    <row r="270" spans="1:7" ht="15">
      <c r="A270" s="2"/>
      <c r="B270" s="2"/>
      <c r="C270" s="2"/>
      <c r="D270" s="2"/>
      <c r="E270"/>
      <c r="F270" s="175"/>
      <c r="G270" s="175"/>
    </row>
    <row r="271" spans="1:7" ht="15">
      <c r="A271" s="2"/>
      <c r="B271" s="2"/>
      <c r="C271" s="2"/>
      <c r="D271" s="2"/>
      <c r="E271"/>
      <c r="F271" s="175"/>
      <c r="G271" s="175"/>
    </row>
    <row r="272" spans="1:7" ht="15">
      <c r="A272" s="2"/>
      <c r="B272" s="2"/>
      <c r="C272" s="2"/>
      <c r="D272" s="2"/>
      <c r="E272"/>
      <c r="F272" s="175"/>
      <c r="G272" s="175"/>
    </row>
    <row r="273" spans="1:7" ht="15">
      <c r="A273" s="2"/>
      <c r="B273" s="2"/>
      <c r="C273" s="2"/>
      <c r="D273" s="2"/>
      <c r="E273"/>
      <c r="F273" s="175"/>
      <c r="G273" s="175"/>
    </row>
    <row r="274" spans="1:7" ht="15">
      <c r="A274" s="2"/>
      <c r="B274" s="2"/>
      <c r="C274" s="2"/>
      <c r="D274" s="2"/>
      <c r="E274"/>
      <c r="F274" s="175"/>
      <c r="G274" s="175"/>
    </row>
    <row r="275" spans="1:7" ht="15">
      <c r="A275" s="2"/>
      <c r="B275" s="2"/>
      <c r="C275" s="2"/>
      <c r="D275" s="2"/>
      <c r="E275"/>
      <c r="F275" s="175"/>
      <c r="G275" s="175"/>
    </row>
    <row r="276" spans="1:7" ht="15">
      <c r="A276" s="2"/>
      <c r="B276" s="2"/>
      <c r="C276" s="2"/>
      <c r="D276" s="2"/>
      <c r="E276"/>
      <c r="F276" s="175"/>
      <c r="G276" s="175"/>
    </row>
    <row r="277" spans="1:7" ht="15">
      <c r="A277" s="2"/>
      <c r="B277" s="2"/>
      <c r="C277" s="2"/>
      <c r="D277" s="2"/>
      <c r="E277"/>
      <c r="F277" s="175"/>
      <c r="G277" s="175"/>
    </row>
    <row r="278" spans="1:7" ht="15">
      <c r="A278" s="2"/>
      <c r="B278" s="2"/>
      <c r="C278" s="2"/>
      <c r="D278" s="2"/>
      <c r="E278"/>
      <c r="F278" s="175"/>
      <c r="G278" s="175"/>
    </row>
    <row r="279" spans="1:7" ht="15">
      <c r="A279" s="2"/>
      <c r="B279" s="2"/>
      <c r="C279" s="2"/>
      <c r="D279" s="2"/>
      <c r="E279"/>
      <c r="F279" s="175"/>
      <c r="G279" s="175"/>
    </row>
    <row r="280" spans="1:7" ht="15">
      <c r="A280" s="2"/>
      <c r="B280" s="2"/>
      <c r="C280" s="2"/>
      <c r="D280" s="2"/>
      <c r="E280"/>
      <c r="F280" s="175"/>
      <c r="G280" s="175"/>
    </row>
    <row r="281" spans="1:7" ht="15">
      <c r="A281" s="2"/>
      <c r="B281" s="2"/>
      <c r="C281" s="2"/>
      <c r="D281" s="2"/>
      <c r="E281"/>
      <c r="F281" s="175"/>
      <c r="G281" s="175"/>
    </row>
    <row r="282" spans="1:7" ht="15">
      <c r="A282" s="2"/>
      <c r="B282" s="2"/>
      <c r="C282" s="2"/>
      <c r="D282" s="2"/>
      <c r="E282"/>
      <c r="F282" s="175"/>
      <c r="G282" s="175"/>
    </row>
    <row r="283" spans="1:7" ht="15">
      <c r="A283" s="2"/>
      <c r="B283" s="2"/>
      <c r="C283" s="2"/>
      <c r="D283" s="2"/>
      <c r="E283"/>
      <c r="F283" s="175"/>
      <c r="G283" s="175"/>
    </row>
    <row r="284" spans="1:7" ht="15">
      <c r="A284" s="2"/>
      <c r="B284" s="2"/>
      <c r="C284" s="2"/>
      <c r="D284" s="2"/>
      <c r="E284"/>
      <c r="F284" s="175"/>
      <c r="G284" s="175"/>
    </row>
    <row r="285" spans="1:7" ht="15">
      <c r="A285" s="2"/>
      <c r="B285" s="2"/>
      <c r="C285" s="2"/>
      <c r="D285" s="2"/>
      <c r="E285"/>
      <c r="F285" s="175"/>
      <c r="G285" s="175"/>
    </row>
    <row r="286" spans="1:7" ht="15">
      <c r="A286" s="2"/>
      <c r="B286" s="2"/>
      <c r="C286" s="2"/>
      <c r="D286" s="2"/>
      <c r="E286"/>
      <c r="F286" s="175"/>
      <c r="G286" s="175"/>
    </row>
    <row r="287" spans="1:7" ht="15">
      <c r="A287" s="2"/>
      <c r="B287" s="2"/>
      <c r="C287" s="2"/>
      <c r="D287" s="2"/>
      <c r="E287"/>
      <c r="F287" s="175"/>
      <c r="G287" s="175"/>
    </row>
    <row r="288" spans="1:7" ht="15">
      <c r="A288" s="2"/>
      <c r="B288" s="2"/>
      <c r="C288" s="2"/>
      <c r="D288" s="2"/>
      <c r="E288"/>
      <c r="F288" s="175"/>
      <c r="G288" s="175"/>
    </row>
    <row r="289" spans="1:7" ht="15">
      <c r="A289" s="2"/>
      <c r="B289" s="2"/>
      <c r="C289" s="2"/>
      <c r="D289" s="2"/>
      <c r="E289"/>
      <c r="F289" s="175"/>
      <c r="G289" s="175"/>
    </row>
    <row r="290" spans="1:7" ht="15">
      <c r="A290" s="2"/>
      <c r="B290" s="2"/>
      <c r="C290" s="2"/>
      <c r="D290" s="2"/>
      <c r="E290"/>
      <c r="F290" s="175"/>
      <c r="G290" s="175"/>
    </row>
    <row r="291" spans="1:7" ht="15">
      <c r="A291" s="2"/>
      <c r="B291" s="2"/>
      <c r="C291" s="2"/>
      <c r="D291" s="2"/>
      <c r="E291"/>
      <c r="F291" s="175"/>
      <c r="G291" s="175"/>
    </row>
    <row r="292" spans="1:7" ht="15">
      <c r="A292" s="2"/>
      <c r="B292" s="2"/>
      <c r="C292" s="2"/>
      <c r="D292" s="2"/>
      <c r="E292"/>
      <c r="F292" s="175"/>
      <c r="G292" s="175"/>
    </row>
    <row r="293" spans="1:7" ht="15">
      <c r="A293" s="2"/>
      <c r="B293" s="2"/>
      <c r="C293" s="2"/>
      <c r="D293" s="2"/>
      <c r="E293"/>
      <c r="F293" s="175"/>
      <c r="G293" s="175"/>
    </row>
    <row r="294" spans="1:7" ht="15">
      <c r="A294" s="2"/>
      <c r="B294" s="2"/>
      <c r="C294" s="2"/>
      <c r="D294" s="2"/>
      <c r="E294"/>
      <c r="F294" s="175"/>
      <c r="G294" s="175"/>
    </row>
    <row r="295" spans="1:7" ht="15">
      <c r="A295" s="2"/>
      <c r="B295" s="2"/>
      <c r="C295" s="2"/>
      <c r="D295" s="2"/>
      <c r="E295"/>
      <c r="F295" s="175"/>
      <c r="G295" s="175"/>
    </row>
    <row r="296" spans="1:7" ht="15">
      <c r="A296" s="2"/>
      <c r="B296" s="2"/>
      <c r="C296" s="2"/>
      <c r="D296" s="2"/>
      <c r="E296"/>
      <c r="F296" s="175"/>
      <c r="G296" s="175"/>
    </row>
    <row r="297" spans="1:7" ht="15">
      <c r="A297" s="2"/>
      <c r="B297" s="2"/>
      <c r="C297" s="2"/>
      <c r="D297" s="2"/>
      <c r="E297"/>
      <c r="F297" s="175"/>
      <c r="G297" s="175"/>
    </row>
    <row r="298" spans="1:7" ht="15">
      <c r="A298" s="2"/>
      <c r="B298" s="2"/>
      <c r="C298" s="2"/>
      <c r="D298" s="2"/>
      <c r="E298"/>
      <c r="F298" s="175"/>
      <c r="G298" s="175"/>
    </row>
    <row r="299" spans="1:7" ht="15">
      <c r="A299" s="2"/>
      <c r="B299" s="2"/>
      <c r="C299" s="2"/>
      <c r="D299" s="2"/>
      <c r="E299"/>
      <c r="F299" s="175"/>
      <c r="G299" s="175"/>
    </row>
    <row r="300" spans="1:7" ht="15">
      <c r="A300" s="2"/>
      <c r="B300" s="2"/>
      <c r="C300" s="2"/>
      <c r="D300" s="2"/>
      <c r="E300"/>
      <c r="F300" s="175"/>
      <c r="G300" s="175"/>
    </row>
    <row r="301" spans="1:7" ht="15">
      <c r="A301" s="2"/>
      <c r="B301" s="2"/>
      <c r="C301" s="2"/>
      <c r="D301" s="2"/>
      <c r="E301"/>
      <c r="F301" s="175"/>
      <c r="G301" s="175"/>
    </row>
    <row r="302" spans="1:7" ht="15">
      <c r="A302" s="2"/>
      <c r="B302" s="2"/>
      <c r="C302" s="2"/>
      <c r="D302" s="2"/>
      <c r="E302"/>
      <c r="F302" s="175"/>
      <c r="G302" s="175"/>
    </row>
    <row r="303" spans="1:7" ht="15">
      <c r="A303" s="2"/>
      <c r="B303" s="2"/>
      <c r="C303" s="2"/>
      <c r="D303" s="2"/>
      <c r="E303"/>
      <c r="F303" s="175"/>
      <c r="G303" s="175"/>
    </row>
    <row r="304" spans="1:7" ht="15">
      <c r="A304" s="2"/>
      <c r="B304" s="2"/>
      <c r="C304" s="2"/>
      <c r="D304" s="2"/>
      <c r="E304"/>
      <c r="F304" s="175"/>
      <c r="G304" s="175"/>
    </row>
    <row r="305" spans="1:7" ht="15">
      <c r="A305" s="2"/>
      <c r="B305" s="2"/>
      <c r="C305" s="2"/>
      <c r="D305" s="2"/>
      <c r="E305"/>
      <c r="F305" s="175"/>
      <c r="G305" s="175"/>
    </row>
    <row r="306" spans="1:7" ht="15">
      <c r="A306" s="2"/>
      <c r="B306" s="2"/>
      <c r="C306" s="2"/>
      <c r="D306" s="2"/>
      <c r="E306"/>
      <c r="F306" s="175"/>
      <c r="G306" s="175"/>
    </row>
    <row r="307" spans="1:7" ht="15">
      <c r="A307" s="2"/>
      <c r="B307" s="2"/>
      <c r="C307" s="2"/>
      <c r="D307" s="2"/>
      <c r="E307"/>
      <c r="F307" s="175"/>
      <c r="G307" s="175"/>
    </row>
    <row r="308" spans="1:7" ht="15">
      <c r="A308" s="2"/>
      <c r="B308" s="2"/>
      <c r="C308" s="2"/>
      <c r="D308" s="2"/>
      <c r="E308"/>
      <c r="F308" s="175"/>
      <c r="G308" s="175"/>
    </row>
    <row r="309" spans="1:7" ht="15">
      <c r="A309" s="2"/>
      <c r="B309" s="2"/>
      <c r="C309" s="2"/>
      <c r="D309" s="2"/>
      <c r="E309"/>
      <c r="F309" s="175"/>
      <c r="G309" s="175"/>
    </row>
    <row r="310" spans="1:7" ht="15">
      <c r="A310" s="2"/>
      <c r="B310" s="2"/>
      <c r="C310" s="2"/>
      <c r="D310" s="2"/>
      <c r="E310"/>
      <c r="F310" s="175"/>
      <c r="G310" s="175"/>
    </row>
    <row r="311" spans="1:7" ht="15">
      <c r="A311" s="2"/>
      <c r="B311" s="2"/>
      <c r="C311" s="2"/>
      <c r="D311" s="2"/>
      <c r="E311"/>
      <c r="F311" s="175"/>
      <c r="G311" s="175"/>
    </row>
    <row r="312" spans="1:7" ht="15">
      <c r="A312" s="2"/>
      <c r="B312" s="2"/>
      <c r="C312" s="2"/>
      <c r="D312" s="2"/>
      <c r="E312"/>
      <c r="F312" s="175"/>
      <c r="G312" s="175"/>
    </row>
    <row r="313" spans="1:7" ht="15">
      <c r="A313" s="2"/>
      <c r="B313" s="2"/>
      <c r="C313" s="2"/>
      <c r="D313" s="2"/>
      <c r="E313"/>
      <c r="F313" s="175"/>
      <c r="G313" s="175"/>
    </row>
    <row r="314" spans="1:7" ht="15">
      <c r="A314" s="2"/>
      <c r="B314" s="2"/>
      <c r="C314" s="2"/>
      <c r="D314" s="2"/>
      <c r="E314"/>
      <c r="F314" s="175"/>
      <c r="G314" s="175"/>
    </row>
    <row r="315" spans="1:7" ht="15">
      <c r="A315" s="2"/>
      <c r="B315" s="2"/>
      <c r="C315" s="2"/>
      <c r="D315" s="2"/>
      <c r="E315"/>
      <c r="F315" s="175"/>
      <c r="G315" s="175"/>
    </row>
    <row r="316" spans="1:7" ht="15">
      <c r="A316" s="2"/>
      <c r="B316" s="2"/>
      <c r="C316" s="2"/>
      <c r="D316" s="2"/>
      <c r="E316"/>
      <c r="F316" s="175"/>
      <c r="G316" s="175"/>
    </row>
    <row r="317" spans="1:7" ht="15">
      <c r="A317" s="2"/>
      <c r="B317" s="2"/>
      <c r="C317" s="2"/>
      <c r="D317" s="2"/>
      <c r="E317"/>
      <c r="F317" s="175"/>
      <c r="G317" s="175"/>
    </row>
    <row r="318" spans="1:7" ht="15">
      <c r="A318" s="2"/>
      <c r="B318" s="2"/>
      <c r="C318" s="2"/>
      <c r="D318" s="2"/>
      <c r="E318"/>
      <c r="F318" s="175"/>
      <c r="G318" s="175"/>
    </row>
    <row r="319" spans="1:7" ht="15">
      <c r="A319" s="2"/>
      <c r="B319" s="2"/>
      <c r="C319" s="2"/>
      <c r="D319" s="2"/>
      <c r="E319"/>
      <c r="F319" s="175"/>
      <c r="G319" s="175"/>
    </row>
    <row r="320" spans="1:7" ht="15">
      <c r="A320" s="2"/>
      <c r="B320" s="2"/>
      <c r="C320" s="2"/>
      <c r="D320" s="2"/>
      <c r="E320"/>
      <c r="F320" s="175"/>
      <c r="G320" s="175"/>
    </row>
    <row r="321" spans="1:7" ht="15">
      <c r="A321" s="2"/>
      <c r="B321" s="2"/>
      <c r="C321" s="2"/>
      <c r="D321" s="2"/>
      <c r="E321"/>
      <c r="F321" s="175"/>
      <c r="G321" s="175"/>
    </row>
    <row r="322" spans="1:7" ht="15">
      <c r="A322" s="2"/>
      <c r="B322" s="2"/>
      <c r="C322" s="2"/>
      <c r="D322" s="2"/>
      <c r="E322"/>
      <c r="F322" s="175"/>
      <c r="G322" s="175"/>
    </row>
    <row r="323" spans="1:7" ht="15">
      <c r="A323" s="2"/>
      <c r="B323" s="2"/>
      <c r="C323" s="2"/>
      <c r="D323" s="2"/>
      <c r="E323"/>
      <c r="F323" s="175"/>
      <c r="G323" s="175"/>
    </row>
    <row r="324" spans="1:7" ht="15">
      <c r="A324" s="2"/>
      <c r="B324" s="2"/>
      <c r="C324" s="2"/>
      <c r="D324" s="2"/>
      <c r="E324"/>
      <c r="F324" s="175"/>
      <c r="G324" s="175"/>
    </row>
    <row r="325" spans="1:7" ht="15">
      <c r="A325" s="2"/>
      <c r="B325" s="2"/>
      <c r="C325" s="2"/>
      <c r="D325" s="2"/>
      <c r="E325"/>
      <c r="F325" s="175"/>
      <c r="G325" s="175"/>
    </row>
    <row r="326" spans="1:7" ht="15">
      <c r="A326" s="2"/>
      <c r="B326" s="2"/>
      <c r="C326" s="2"/>
      <c r="D326" s="2"/>
      <c r="E326"/>
      <c r="F326" s="175"/>
      <c r="G326" s="175"/>
    </row>
    <row r="327" spans="1:7" ht="15">
      <c r="A327" s="2"/>
      <c r="B327" s="2"/>
      <c r="C327" s="2"/>
      <c r="D327" s="2"/>
      <c r="E327"/>
      <c r="F327" s="175"/>
      <c r="G327" s="175"/>
    </row>
    <row r="328" spans="1:7" ht="15">
      <c r="A328" s="2"/>
      <c r="B328" s="2"/>
      <c r="C328" s="2"/>
      <c r="D328" s="2"/>
      <c r="E328"/>
      <c r="F328" s="175"/>
      <c r="G328" s="175"/>
    </row>
    <row r="329" spans="1:7" ht="15">
      <c r="A329" s="2"/>
      <c r="B329" s="2"/>
      <c r="C329" s="2"/>
      <c r="D329" s="2"/>
      <c r="E329"/>
      <c r="F329" s="175"/>
      <c r="G329" s="175"/>
    </row>
    <row r="330" spans="1:7" ht="15">
      <c r="A330" s="2"/>
      <c r="B330" s="2"/>
      <c r="C330" s="2"/>
      <c r="D330" s="2"/>
      <c r="E330"/>
      <c r="F330" s="175"/>
      <c r="G330" s="175"/>
    </row>
    <row r="331" spans="1:7" ht="15">
      <c r="A331" s="2"/>
      <c r="B331" s="2"/>
      <c r="C331" s="2"/>
      <c r="D331" s="2"/>
      <c r="E331"/>
      <c r="F331" s="175"/>
      <c r="G331" s="175"/>
    </row>
    <row r="332" spans="1:7" ht="15">
      <c r="A332" s="2"/>
      <c r="B332" s="2"/>
      <c r="C332" s="2"/>
      <c r="D332" s="2"/>
      <c r="E332"/>
      <c r="F332" s="175"/>
      <c r="G332" s="175"/>
    </row>
    <row r="333" spans="1:7" ht="15">
      <c r="A333" s="2"/>
      <c r="B333" s="2"/>
      <c r="C333" s="2"/>
      <c r="D333" s="2"/>
      <c r="E333"/>
      <c r="F333" s="175"/>
      <c r="G333" s="175"/>
    </row>
    <row r="334" spans="1:7" ht="15">
      <c r="A334" s="2"/>
      <c r="B334" s="2"/>
      <c r="C334" s="2"/>
      <c r="D334" s="2"/>
      <c r="E334"/>
      <c r="F334" s="175"/>
      <c r="G334" s="175"/>
    </row>
    <row r="335" spans="1:7" ht="15">
      <c r="A335" s="2"/>
      <c r="B335" s="2"/>
      <c r="C335" s="2"/>
      <c r="D335" s="2"/>
      <c r="E335"/>
      <c r="F335" s="175"/>
      <c r="G335" s="175"/>
    </row>
    <row r="336" spans="1:7" ht="15">
      <c r="A336" s="2"/>
      <c r="B336" s="2"/>
      <c r="C336" s="2"/>
      <c r="D336" s="2"/>
      <c r="E336"/>
      <c r="F336" s="175"/>
      <c r="G336" s="175"/>
    </row>
    <row r="337" spans="1:7" ht="15">
      <c r="A337" s="2"/>
      <c r="B337" s="2"/>
      <c r="C337" s="2"/>
      <c r="D337" s="2"/>
      <c r="E337"/>
      <c r="F337" s="175"/>
      <c r="G337" s="175"/>
    </row>
    <row r="338" spans="1:7" ht="15">
      <c r="A338" s="2"/>
      <c r="B338" s="2"/>
      <c r="C338" s="2"/>
      <c r="D338" s="2"/>
      <c r="E338"/>
      <c r="F338" s="175"/>
      <c r="G338" s="175"/>
    </row>
    <row r="339" spans="1:7" ht="15">
      <c r="A339" s="2"/>
      <c r="B339" s="2"/>
      <c r="C339" s="2"/>
      <c r="D339" s="2"/>
      <c r="E339"/>
      <c r="F339" s="175"/>
      <c r="G339" s="175"/>
    </row>
    <row r="340" spans="1:7" ht="15">
      <c r="A340" s="2"/>
      <c r="B340" s="2"/>
      <c r="C340" s="2"/>
      <c r="D340" s="2"/>
      <c r="E340"/>
      <c r="F340" s="175"/>
      <c r="G340" s="175"/>
    </row>
    <row r="341" spans="1:7" ht="15">
      <c r="A341" s="2"/>
      <c r="B341" s="2"/>
      <c r="C341" s="2"/>
      <c r="D341" s="2"/>
      <c r="E341"/>
      <c r="F341" s="175"/>
      <c r="G341" s="175"/>
    </row>
    <row r="342" spans="1:7" ht="15">
      <c r="A342" s="2"/>
      <c r="B342" s="2"/>
      <c r="C342" s="2"/>
      <c r="D342" s="2"/>
      <c r="E342"/>
      <c r="F342" s="175"/>
      <c r="G342" s="175"/>
    </row>
    <row r="343" spans="1:7" ht="15">
      <c r="A343" s="2"/>
      <c r="B343" s="2"/>
      <c r="C343" s="2"/>
      <c r="D343" s="2"/>
      <c r="E343"/>
      <c r="F343" s="175"/>
      <c r="G343" s="175"/>
    </row>
    <row r="344" spans="1:7" ht="15">
      <c r="A344" s="2"/>
      <c r="B344" s="2"/>
      <c r="C344" s="2"/>
      <c r="D344" s="2"/>
      <c r="E344"/>
      <c r="F344" s="175"/>
      <c r="G344" s="175"/>
    </row>
    <row r="345" spans="1:7" ht="15">
      <c r="A345" s="2"/>
      <c r="B345" s="2"/>
      <c r="C345" s="2"/>
      <c r="D345" s="2"/>
      <c r="E345"/>
      <c r="F345" s="175"/>
      <c r="G345" s="175"/>
    </row>
    <row r="346" spans="1:7" ht="15">
      <c r="A346" s="2"/>
      <c r="B346" s="2"/>
      <c r="C346" s="2"/>
      <c r="D346" s="2"/>
      <c r="E346"/>
      <c r="F346" s="175"/>
      <c r="G346" s="175"/>
    </row>
    <row r="347" spans="1:7" ht="15">
      <c r="A347" s="2"/>
      <c r="B347" s="2"/>
      <c r="C347" s="2"/>
      <c r="D347" s="2"/>
      <c r="E347"/>
      <c r="F347" s="175"/>
      <c r="G347" s="175"/>
    </row>
    <row r="348" spans="1:7" ht="15">
      <c r="A348" s="2"/>
      <c r="B348" s="2"/>
      <c r="C348" s="2"/>
      <c r="D348" s="2"/>
      <c r="E348"/>
      <c r="F348" s="175"/>
      <c r="G348" s="175"/>
    </row>
    <row r="349" spans="1:7" ht="15">
      <c r="A349" s="2"/>
      <c r="B349" s="2"/>
      <c r="C349" s="2"/>
      <c r="D349" s="2"/>
      <c r="E349"/>
      <c r="F349" s="175"/>
      <c r="G349" s="175"/>
    </row>
    <row r="350" spans="1:7" ht="15">
      <c r="A350" s="2"/>
      <c r="B350" s="2"/>
      <c r="C350" s="2"/>
      <c r="D350" s="2"/>
      <c r="E350"/>
      <c r="F350" s="175"/>
      <c r="G350" s="175"/>
    </row>
    <row r="351" spans="1:7" ht="15">
      <c r="A351" s="2"/>
      <c r="B351" s="2"/>
      <c r="C351" s="2"/>
      <c r="D351" s="2"/>
      <c r="E351"/>
      <c r="F351" s="175"/>
      <c r="G351" s="175"/>
    </row>
    <row r="352" spans="1:7" ht="15">
      <c r="A352" s="2"/>
      <c r="B352" s="2"/>
      <c r="C352" s="2"/>
      <c r="D352" s="2"/>
      <c r="E352"/>
      <c r="F352" s="175"/>
      <c r="G352" s="175"/>
    </row>
    <row r="353" spans="1:7" ht="15">
      <c r="A353" s="2"/>
      <c r="B353" s="2"/>
      <c r="C353" s="2"/>
      <c r="D353" s="2"/>
      <c r="E353"/>
      <c r="F353" s="175"/>
      <c r="G353" s="175"/>
    </row>
    <row r="354" spans="1:7" ht="15">
      <c r="A354" s="2"/>
      <c r="B354" s="2"/>
      <c r="C354" s="2"/>
      <c r="D354" s="2"/>
      <c r="E354"/>
      <c r="F354" s="175"/>
      <c r="G354" s="175"/>
    </row>
    <row r="355" spans="1:7" ht="15">
      <c r="A355" s="2"/>
      <c r="B355" s="2"/>
      <c r="C355" s="2"/>
      <c r="D355" s="2"/>
      <c r="E355"/>
      <c r="F355" s="175"/>
      <c r="G355" s="175"/>
    </row>
    <row r="356" spans="1:7" ht="15">
      <c r="A356" s="2"/>
      <c r="B356" s="2"/>
      <c r="C356" s="2"/>
      <c r="D356" s="2"/>
      <c r="E356"/>
      <c r="F356" s="175"/>
      <c r="G356" s="175"/>
    </row>
    <row r="357" spans="1:7" ht="15">
      <c r="A357" s="2"/>
      <c r="B357" s="2"/>
      <c r="C357" s="2"/>
      <c r="D357" s="2"/>
      <c r="E357"/>
      <c r="F357" s="175"/>
      <c r="G357" s="175"/>
    </row>
    <row r="358" spans="1:7" ht="15">
      <c r="A358" s="2"/>
      <c r="B358" s="2"/>
      <c r="C358" s="2"/>
      <c r="D358" s="2"/>
      <c r="E358"/>
      <c r="F358" s="175"/>
      <c r="G358" s="175"/>
    </row>
    <row r="359" spans="1:7" ht="15">
      <c r="A359" s="2"/>
      <c r="B359" s="2"/>
      <c r="C359" s="2"/>
      <c r="D359" s="2"/>
      <c r="E359"/>
      <c r="F359" s="175"/>
      <c r="G359" s="175"/>
    </row>
    <row r="360" spans="1:7" ht="15">
      <c r="A360" s="2"/>
      <c r="B360" s="2"/>
      <c r="C360" s="2"/>
      <c r="D360" s="2"/>
      <c r="E360"/>
      <c r="F360" s="175"/>
      <c r="G360" s="175"/>
    </row>
    <row r="361" spans="1:7" ht="15">
      <c r="A361" s="2"/>
      <c r="B361" s="2"/>
      <c r="C361" s="2"/>
      <c r="D361" s="2"/>
      <c r="E361"/>
      <c r="F361" s="175"/>
      <c r="G361" s="175"/>
    </row>
    <row r="362" spans="1:7" ht="15">
      <c r="A362" s="2"/>
      <c r="B362" s="2"/>
      <c r="C362" s="2"/>
      <c r="D362" s="2"/>
      <c r="E362"/>
      <c r="F362" s="175"/>
      <c r="G362" s="175"/>
    </row>
    <row r="363" spans="1:7" ht="15">
      <c r="A363" s="2"/>
      <c r="B363" s="2"/>
      <c r="C363" s="2"/>
      <c r="D363" s="2"/>
      <c r="E363"/>
      <c r="F363" s="175"/>
      <c r="G363" s="175"/>
    </row>
    <row r="364" spans="1:7" ht="15">
      <c r="A364" s="2"/>
      <c r="B364" s="2"/>
      <c r="C364" s="2"/>
      <c r="D364" s="2"/>
      <c r="E364"/>
      <c r="F364" s="175"/>
      <c r="G364" s="175"/>
    </row>
    <row r="365" spans="1:7" ht="15">
      <c r="A365" s="2"/>
      <c r="B365" s="2"/>
      <c r="C365" s="2"/>
      <c r="D365" s="2"/>
      <c r="E365"/>
      <c r="F365" s="175"/>
      <c r="G365" s="175"/>
    </row>
    <row r="366" spans="1:7" ht="15">
      <c r="A366" s="2"/>
      <c r="B366" s="2"/>
      <c r="C366" s="2"/>
      <c r="D366" s="2"/>
      <c r="E366"/>
      <c r="F366" s="175"/>
      <c r="G366" s="175"/>
    </row>
    <row r="367" spans="1:7" ht="15">
      <c r="A367" s="2"/>
      <c r="B367" s="2"/>
      <c r="C367" s="2"/>
      <c r="D367" s="2"/>
      <c r="E367"/>
      <c r="F367" s="175"/>
      <c r="G367" s="175"/>
    </row>
    <row r="368" spans="1:7" ht="15">
      <c r="A368" s="2"/>
      <c r="B368" s="2"/>
      <c r="C368" s="2"/>
      <c r="D368" s="2"/>
      <c r="E368"/>
      <c r="F368" s="175"/>
      <c r="G368" s="175"/>
    </row>
    <row r="369" spans="1:7" ht="15">
      <c r="A369" s="2"/>
      <c r="B369" s="2"/>
      <c r="C369" s="2"/>
      <c r="D369" s="2"/>
      <c r="E369"/>
      <c r="F369" s="175"/>
      <c r="G369" s="175"/>
    </row>
    <row r="370" spans="1:7" ht="15">
      <c r="A370" s="2"/>
      <c r="B370" s="2"/>
      <c r="C370" s="2"/>
      <c r="D370" s="2"/>
      <c r="E370"/>
      <c r="F370" s="175"/>
      <c r="G370" s="175"/>
    </row>
    <row r="371" spans="1:7" ht="15">
      <c r="A371" s="2"/>
      <c r="B371" s="2"/>
      <c r="C371" s="2"/>
      <c r="D371" s="2"/>
      <c r="E371"/>
      <c r="F371" s="175"/>
      <c r="G371" s="175"/>
    </row>
    <row r="372" spans="1:7" ht="15">
      <c r="A372" s="2"/>
      <c r="B372" s="2"/>
      <c r="C372" s="2"/>
      <c r="D372" s="2"/>
      <c r="E372"/>
      <c r="F372" s="175"/>
      <c r="G372" s="175"/>
    </row>
    <row r="373" spans="1:7" ht="15">
      <c r="A373" s="2"/>
      <c r="B373" s="2"/>
      <c r="C373" s="2"/>
      <c r="D373" s="2"/>
      <c r="E373"/>
      <c r="F373" s="175"/>
      <c r="G373" s="175"/>
    </row>
    <row r="374" spans="1:7" ht="15">
      <c r="A374" s="2"/>
      <c r="B374" s="2"/>
      <c r="C374" s="2"/>
      <c r="D374" s="2"/>
      <c r="E374"/>
      <c r="F374" s="175"/>
      <c r="G374" s="175"/>
    </row>
    <row r="375" spans="1:7" ht="15">
      <c r="A375" s="2"/>
      <c r="B375" s="2"/>
      <c r="C375" s="2"/>
      <c r="D375" s="2"/>
      <c r="E375"/>
      <c r="F375" s="175"/>
      <c r="G375" s="175"/>
    </row>
    <row r="376" spans="1:7" ht="15">
      <c r="A376" s="2"/>
      <c r="B376" s="2"/>
      <c r="C376" s="2"/>
      <c r="D376" s="2"/>
      <c r="E376"/>
      <c r="F376" s="175"/>
      <c r="G376" s="175"/>
    </row>
    <row r="377" spans="1:7" ht="15">
      <c r="A377" s="2"/>
      <c r="B377" s="2"/>
      <c r="C377" s="2"/>
      <c r="D377" s="2"/>
      <c r="E377"/>
      <c r="F377" s="175"/>
      <c r="G377" s="175"/>
    </row>
    <row r="378" spans="1:7" ht="15">
      <c r="A378" s="2"/>
      <c r="B378" s="2"/>
      <c r="C378" s="2"/>
      <c r="D378" s="2"/>
      <c r="E378"/>
      <c r="F378" s="175"/>
      <c r="G378" s="175"/>
    </row>
    <row r="379" spans="1:7" ht="15">
      <c r="A379" s="2"/>
      <c r="B379" s="2"/>
      <c r="C379" s="2"/>
      <c r="D379" s="2"/>
      <c r="E379"/>
      <c r="F379" s="175"/>
      <c r="G379" s="175"/>
    </row>
    <row r="380" spans="1:7" ht="15">
      <c r="A380" s="2"/>
      <c r="B380" s="2"/>
      <c r="C380" s="2"/>
      <c r="D380" s="2"/>
      <c r="E380"/>
      <c r="F380" s="175"/>
      <c r="G380" s="175"/>
    </row>
    <row r="381" spans="1:7" ht="15">
      <c r="A381" s="2"/>
      <c r="B381" s="2"/>
      <c r="C381" s="2"/>
      <c r="D381" s="2"/>
      <c r="E381"/>
      <c r="F381" s="175"/>
      <c r="G381" s="175"/>
    </row>
    <row r="382" spans="1:7" ht="15">
      <c r="A382" s="2"/>
      <c r="B382" s="2"/>
      <c r="C382" s="2"/>
      <c r="D382" s="2"/>
      <c r="E382"/>
      <c r="F382" s="175"/>
      <c r="G382" s="175"/>
    </row>
    <row r="383" spans="1:7" ht="15">
      <c r="A383" s="2"/>
      <c r="B383" s="2"/>
      <c r="C383" s="2"/>
      <c r="D383" s="2"/>
      <c r="E383"/>
      <c r="F383" s="175"/>
      <c r="G383" s="175"/>
    </row>
    <row r="384" spans="1:7" ht="15">
      <c r="A384" s="2"/>
      <c r="B384" s="2"/>
      <c r="C384" s="2"/>
      <c r="D384" s="2"/>
      <c r="E384"/>
      <c r="F384" s="175"/>
      <c r="G384" s="175"/>
    </row>
    <row r="385" spans="1:7" ht="15">
      <c r="A385" s="2"/>
      <c r="B385" s="2"/>
      <c r="C385" s="2"/>
      <c r="D385" s="2"/>
      <c r="E385"/>
      <c r="F385" s="175"/>
      <c r="G385" s="175"/>
    </row>
    <row r="386" spans="1:7" ht="15">
      <c r="A386" s="2"/>
      <c r="B386" s="2"/>
      <c r="C386" s="2"/>
      <c r="D386" s="2"/>
      <c r="E386"/>
      <c r="F386" s="175"/>
      <c r="G386" s="175"/>
    </row>
    <row r="387" spans="1:7" ht="15">
      <c r="A387" s="2"/>
      <c r="B387" s="2"/>
      <c r="C387" s="2"/>
      <c r="D387" s="2"/>
      <c r="E387"/>
      <c r="F387" s="175"/>
      <c r="G387" s="175"/>
    </row>
    <row r="388" spans="1:7" ht="15">
      <c r="A388" s="2"/>
      <c r="B388" s="2"/>
      <c r="C388" s="2"/>
      <c r="D388" s="2"/>
      <c r="E388"/>
      <c r="F388" s="175"/>
      <c r="G388" s="175"/>
    </row>
    <row r="389" spans="1:7" ht="15">
      <c r="A389" s="2"/>
      <c r="B389" s="2"/>
      <c r="C389" s="2"/>
      <c r="D389" s="2"/>
      <c r="E389"/>
      <c r="F389" s="175"/>
      <c r="G389" s="175"/>
    </row>
    <row r="390" spans="1:7" ht="15">
      <c r="A390" s="2"/>
      <c r="B390" s="2"/>
      <c r="C390" s="2"/>
      <c r="D390" s="2"/>
      <c r="E390"/>
      <c r="F390" s="175"/>
      <c r="G390" s="175"/>
    </row>
    <row r="391" spans="1:7" ht="15">
      <c r="A391" s="2"/>
      <c r="B391" s="2"/>
      <c r="C391" s="2"/>
      <c r="D391" s="2"/>
      <c r="E391"/>
      <c r="F391" s="175"/>
      <c r="G391" s="175"/>
    </row>
    <row r="392" spans="1:7" ht="15">
      <c r="A392" s="2"/>
      <c r="B392" s="2"/>
      <c r="C392" s="2"/>
      <c r="D392" s="2"/>
      <c r="E392"/>
      <c r="F392" s="175"/>
      <c r="G392" s="175"/>
    </row>
    <row r="393" spans="1:7" ht="15">
      <c r="A393" s="2"/>
      <c r="B393" s="2"/>
      <c r="C393" s="2"/>
      <c r="D393" s="2"/>
      <c r="E393"/>
      <c r="F393" s="175"/>
      <c r="G393" s="175"/>
    </row>
    <row r="394" spans="1:7" ht="15">
      <c r="A394" s="2"/>
      <c r="B394" s="2"/>
      <c r="C394" s="2"/>
      <c r="D394" s="2"/>
      <c r="E394"/>
      <c r="F394" s="175"/>
      <c r="G394" s="175"/>
    </row>
    <row r="395" spans="1:7" ht="15">
      <c r="A395" s="2"/>
      <c r="B395" s="2"/>
      <c r="C395" s="2"/>
      <c r="D395" s="2"/>
      <c r="E395"/>
      <c r="F395" s="175"/>
      <c r="G395" s="175"/>
    </row>
    <row r="396" spans="1:7" ht="15">
      <c r="A396" s="2"/>
      <c r="B396" s="2"/>
      <c r="C396" s="2"/>
      <c r="D396" s="2"/>
      <c r="E396"/>
      <c r="F396" s="175"/>
      <c r="G396" s="175"/>
    </row>
    <row r="397" spans="1:7" ht="15">
      <c r="A397" s="2"/>
      <c r="B397" s="2"/>
      <c r="C397" s="2"/>
      <c r="D397" s="2"/>
      <c r="E397"/>
      <c r="F397" s="175"/>
      <c r="G397" s="175"/>
    </row>
    <row r="398" spans="1:7" ht="15">
      <c r="A398" s="2"/>
      <c r="B398" s="2"/>
      <c r="C398" s="2"/>
      <c r="D398" s="2"/>
      <c r="E398"/>
      <c r="F398" s="175"/>
      <c r="G398" s="175"/>
    </row>
    <row r="399" spans="1:7" ht="15">
      <c r="A399" s="2"/>
      <c r="B399" s="2"/>
      <c r="C399" s="2"/>
      <c r="D399" s="2"/>
      <c r="E399"/>
      <c r="F399" s="175"/>
      <c r="G399" s="175"/>
    </row>
    <row r="400" spans="1:7" ht="15">
      <c r="A400" s="2"/>
      <c r="B400" s="2"/>
      <c r="C400" s="2"/>
      <c r="D400" s="2"/>
      <c r="E400"/>
      <c r="F400" s="175"/>
      <c r="G400" s="175"/>
    </row>
    <row r="401" spans="1:7" ht="15">
      <c r="A401" s="2"/>
      <c r="B401" s="2"/>
      <c r="C401" s="2"/>
      <c r="D401" s="2"/>
      <c r="E401"/>
      <c r="F401" s="175"/>
      <c r="G401" s="175"/>
    </row>
    <row r="402" spans="1:7" ht="15">
      <c r="A402" s="2"/>
      <c r="B402" s="2"/>
      <c r="C402" s="2"/>
      <c r="D402" s="2"/>
      <c r="E402"/>
      <c r="F402" s="175"/>
      <c r="G402" s="175"/>
    </row>
    <row r="403" spans="1:7" ht="15">
      <c r="A403" s="2"/>
      <c r="B403" s="2"/>
      <c r="C403" s="2"/>
      <c r="D403" s="2"/>
      <c r="E403"/>
      <c r="F403" s="175"/>
      <c r="G403" s="175"/>
    </row>
    <row r="404" spans="1:7" ht="15">
      <c r="A404" s="2"/>
      <c r="B404" s="2"/>
      <c r="C404" s="2"/>
      <c r="D404" s="2"/>
      <c r="E404"/>
      <c r="F404" s="175"/>
      <c r="G404" s="175"/>
    </row>
    <row r="405" spans="1:7" ht="15">
      <c r="A405" s="2"/>
      <c r="B405" s="2"/>
      <c r="C405" s="2"/>
      <c r="D405" s="2"/>
      <c r="E405"/>
      <c r="F405" s="175"/>
      <c r="G405" s="175"/>
    </row>
    <row r="406" spans="1:7" ht="15">
      <c r="A406" s="2"/>
      <c r="B406" s="2"/>
      <c r="C406" s="2"/>
      <c r="D406" s="2"/>
      <c r="E406"/>
      <c r="F406" s="175"/>
      <c r="G406" s="175"/>
    </row>
    <row r="407" spans="1:7" ht="15">
      <c r="A407" s="2"/>
      <c r="B407" s="2"/>
      <c r="C407" s="2"/>
      <c r="D407" s="2"/>
      <c r="E407"/>
      <c r="F407" s="175"/>
      <c r="G407" s="175"/>
    </row>
    <row r="408" spans="1:7" ht="15">
      <c r="A408" s="2"/>
      <c r="B408" s="2"/>
      <c r="C408" s="2"/>
      <c r="D408" s="2"/>
      <c r="E408"/>
      <c r="F408" s="175"/>
      <c r="G408" s="175"/>
    </row>
    <row r="409" spans="1:7" ht="15">
      <c r="A409" s="2"/>
      <c r="B409" s="2"/>
      <c r="C409" s="2"/>
      <c r="D409" s="2"/>
      <c r="E409"/>
      <c r="F409" s="175"/>
      <c r="G409" s="175"/>
    </row>
    <row r="410" spans="1:7" ht="15">
      <c r="A410" s="2"/>
      <c r="B410" s="2"/>
      <c r="C410" s="2"/>
      <c r="D410" s="2"/>
      <c r="E410"/>
      <c r="F410" s="175"/>
      <c r="G410" s="175"/>
    </row>
    <row r="411" spans="1:7" ht="15">
      <c r="A411" s="2"/>
      <c r="B411" s="2"/>
      <c r="C411" s="2"/>
      <c r="D411" s="2"/>
      <c r="E411"/>
      <c r="F411" s="175"/>
      <c r="G411" s="175"/>
    </row>
    <row r="412" spans="1:7" ht="15">
      <c r="A412" s="2"/>
      <c r="B412" s="2"/>
      <c r="C412" s="2"/>
      <c r="D412" s="2"/>
      <c r="E412"/>
      <c r="F412" s="175"/>
      <c r="G412" s="175"/>
    </row>
    <row r="413" spans="1:7" ht="15">
      <c r="A413" s="2"/>
      <c r="B413" s="2"/>
      <c r="C413" s="2"/>
      <c r="D413" s="2"/>
      <c r="E413"/>
      <c r="F413" s="175"/>
      <c r="G413" s="175"/>
    </row>
    <row r="414" spans="1:7" ht="15">
      <c r="A414" s="2"/>
      <c r="B414" s="2"/>
      <c r="C414" s="2"/>
      <c r="D414" s="2"/>
      <c r="E414"/>
      <c r="F414" s="175"/>
      <c r="G414" s="175"/>
    </row>
    <row r="415" spans="1:7" ht="15">
      <c r="A415" s="2"/>
      <c r="B415" s="2"/>
      <c r="C415" s="2"/>
      <c r="D415" s="2"/>
      <c r="E415"/>
      <c r="F415" s="175"/>
      <c r="G415" s="175"/>
    </row>
    <row r="416" spans="1:7" ht="15">
      <c r="A416" s="2"/>
      <c r="B416" s="2"/>
      <c r="C416" s="2"/>
      <c r="D416" s="2"/>
      <c r="E416"/>
      <c r="F416" s="175"/>
      <c r="G416" s="175"/>
    </row>
    <row r="417" spans="1:7" ht="15">
      <c r="A417" s="2"/>
      <c r="B417" s="2"/>
      <c r="C417" s="2"/>
      <c r="D417" s="2"/>
      <c r="E417"/>
      <c r="F417" s="175"/>
      <c r="G417" s="175"/>
    </row>
    <row r="418" spans="1:7" ht="15">
      <c r="A418" s="2"/>
      <c r="B418" s="2"/>
      <c r="C418" s="2"/>
      <c r="D418" s="2"/>
      <c r="E418"/>
      <c r="F418" s="175"/>
      <c r="G418" s="175"/>
    </row>
    <row r="419" spans="1:7" ht="15">
      <c r="A419" s="2"/>
      <c r="B419" s="2"/>
      <c r="C419" s="2"/>
      <c r="D419" s="2"/>
      <c r="E419"/>
      <c r="F419" s="175"/>
      <c r="G419" s="175"/>
    </row>
    <row r="420" spans="1:7" ht="15">
      <c r="A420" s="2"/>
      <c r="B420" s="2"/>
      <c r="C420" s="2"/>
      <c r="D420" s="2"/>
      <c r="E420"/>
      <c r="F420" s="175"/>
      <c r="G420" s="175"/>
    </row>
    <row r="421" spans="1:7" ht="15">
      <c r="A421" s="2"/>
      <c r="B421" s="2"/>
      <c r="C421" s="2"/>
      <c r="D421" s="2"/>
      <c r="E421"/>
      <c r="F421" s="175"/>
      <c r="G421" s="175"/>
    </row>
    <row r="422" spans="1:7" ht="15">
      <c r="A422" s="2"/>
      <c r="B422" s="2"/>
      <c r="C422" s="2"/>
      <c r="D422" s="2"/>
      <c r="E422"/>
      <c r="F422" s="175"/>
      <c r="G422" s="175"/>
    </row>
    <row r="423" spans="1:7" ht="15">
      <c r="A423" s="2"/>
      <c r="B423" s="2"/>
      <c r="C423" s="2"/>
      <c r="D423" s="2"/>
      <c r="E423"/>
      <c r="F423" s="175"/>
      <c r="G423" s="175"/>
    </row>
    <row r="424" spans="1:7" ht="15">
      <c r="A424" s="2"/>
      <c r="B424" s="2"/>
      <c r="C424" s="2"/>
      <c r="D424" s="2"/>
      <c r="E424"/>
      <c r="F424" s="175"/>
      <c r="G424" s="175"/>
    </row>
    <row r="425" spans="1:7" ht="15">
      <c r="A425" s="2"/>
      <c r="B425" s="2"/>
      <c r="C425" s="2"/>
      <c r="D425" s="2"/>
      <c r="E425"/>
      <c r="F425" s="175"/>
      <c r="G425" s="175"/>
    </row>
    <row r="426" spans="1:7" ht="15">
      <c r="A426" s="2"/>
      <c r="B426" s="2"/>
      <c r="C426" s="2"/>
      <c r="D426" s="2"/>
      <c r="E426"/>
      <c r="F426" s="175"/>
      <c r="G426" s="175"/>
    </row>
    <row r="427" spans="1:7" ht="15">
      <c r="A427" s="2"/>
      <c r="B427" s="2"/>
      <c r="C427" s="2"/>
      <c r="D427" s="2"/>
      <c r="E427"/>
      <c r="F427" s="175"/>
      <c r="G427" s="175"/>
    </row>
    <row r="428" spans="1:7" ht="15">
      <c r="A428" s="2"/>
      <c r="B428" s="2"/>
      <c r="C428" s="2"/>
      <c r="D428" s="2"/>
      <c r="E428"/>
      <c r="F428" s="175"/>
      <c r="G428" s="175"/>
    </row>
    <row r="429" spans="1:7" ht="15">
      <c r="A429" s="2"/>
      <c r="B429" s="2"/>
      <c r="C429" s="2"/>
      <c r="D429" s="2"/>
      <c r="E429"/>
      <c r="F429" s="175"/>
      <c r="G429" s="175"/>
    </row>
    <row r="430" spans="1:7" ht="15">
      <c r="A430" s="2"/>
      <c r="B430" s="2"/>
      <c r="C430" s="2"/>
      <c r="D430" s="2"/>
      <c r="E430"/>
      <c r="F430" s="175"/>
      <c r="G430" s="175"/>
    </row>
    <row r="431" spans="1:7" ht="15">
      <c r="A431" s="2"/>
      <c r="B431" s="2"/>
      <c r="C431" s="2"/>
      <c r="D431" s="2"/>
      <c r="E431"/>
      <c r="F431" s="175"/>
      <c r="G431" s="175"/>
    </row>
    <row r="432" spans="1:7" ht="15">
      <c r="A432" s="2"/>
      <c r="B432" s="2"/>
      <c r="C432" s="2"/>
      <c r="D432" s="2"/>
      <c r="E432"/>
      <c r="F432" s="175"/>
      <c r="G432" s="175"/>
    </row>
    <row r="433" spans="1:7" ht="15">
      <c r="A433" s="2"/>
      <c r="B433" s="2"/>
      <c r="C433" s="2"/>
      <c r="D433" s="2"/>
      <c r="E433"/>
      <c r="F433" s="175"/>
      <c r="G433" s="175"/>
    </row>
    <row r="434" spans="1:7" ht="15">
      <c r="A434" s="2"/>
      <c r="B434" s="2"/>
      <c r="C434" s="2"/>
      <c r="D434" s="2"/>
      <c r="E434"/>
      <c r="F434" s="175"/>
      <c r="G434" s="175"/>
    </row>
    <row r="435" spans="1:7" ht="15">
      <c r="A435" s="2"/>
      <c r="B435" s="2"/>
      <c r="C435" s="2"/>
      <c r="D435" s="2"/>
      <c r="E435"/>
      <c r="F435" s="175"/>
      <c r="G435" s="175"/>
    </row>
    <row r="436" spans="1:7" ht="15">
      <c r="A436" s="2"/>
      <c r="B436" s="2"/>
      <c r="C436" s="2"/>
      <c r="D436" s="2"/>
      <c r="E436"/>
      <c r="F436" s="175"/>
      <c r="G436" s="175"/>
    </row>
    <row r="437" spans="1:7" ht="15">
      <c r="A437" s="2"/>
      <c r="B437" s="2"/>
      <c r="C437" s="2"/>
      <c r="D437" s="2"/>
      <c r="E437"/>
      <c r="F437" s="175"/>
      <c r="G437" s="175"/>
    </row>
    <row r="438" spans="1:7" ht="15">
      <c r="A438" s="2"/>
      <c r="B438" s="2"/>
      <c r="C438" s="2"/>
      <c r="D438" s="2"/>
      <c r="E438"/>
      <c r="F438" s="175"/>
      <c r="G438" s="175"/>
    </row>
    <row r="439" spans="1:7" ht="15">
      <c r="A439" s="2"/>
      <c r="B439" s="2"/>
      <c r="C439" s="2"/>
      <c r="D439" s="2"/>
      <c r="E439"/>
      <c r="F439" s="175"/>
      <c r="G439" s="175"/>
    </row>
    <row r="440" spans="1:7" ht="15">
      <c r="A440" s="2"/>
      <c r="B440" s="2"/>
      <c r="C440" s="2"/>
      <c r="D440" s="2"/>
      <c r="E440"/>
      <c r="F440" s="175"/>
      <c r="G440" s="175"/>
    </row>
    <row r="441" spans="1:7" ht="15">
      <c r="A441" s="2"/>
      <c r="B441" s="2"/>
      <c r="C441" s="2"/>
      <c r="D441" s="2"/>
      <c r="E441"/>
      <c r="F441" s="175"/>
      <c r="G441" s="175"/>
    </row>
    <row r="442" spans="1:7" ht="15">
      <c r="A442" s="2"/>
      <c r="B442" s="2"/>
      <c r="C442" s="2"/>
      <c r="D442" s="2"/>
      <c r="E442"/>
      <c r="F442" s="175"/>
      <c r="G442" s="175"/>
    </row>
    <row r="443" spans="1:7" ht="15">
      <c r="A443" s="2"/>
      <c r="B443" s="2"/>
      <c r="C443" s="2"/>
      <c r="D443" s="2"/>
      <c r="E443"/>
      <c r="F443" s="175"/>
      <c r="G443" s="175"/>
    </row>
    <row r="444" spans="1:7" ht="15">
      <c r="A444" s="2"/>
      <c r="B444" s="2"/>
      <c r="C444" s="2"/>
      <c r="D444" s="2"/>
      <c r="E444"/>
      <c r="F444" s="175"/>
      <c r="G444" s="175"/>
    </row>
    <row r="445" spans="1:7" ht="15">
      <c r="A445" s="2"/>
      <c r="B445" s="2"/>
      <c r="C445" s="2"/>
      <c r="D445" s="2"/>
      <c r="E445"/>
      <c r="F445" s="175"/>
      <c r="G445" s="175"/>
    </row>
    <row r="446" spans="1:7" ht="15">
      <c r="A446" s="2"/>
      <c r="B446" s="2"/>
      <c r="C446" s="2"/>
      <c r="D446" s="2"/>
      <c r="E446"/>
      <c r="F446" s="175"/>
      <c r="G446" s="175"/>
    </row>
    <row r="447" spans="1:7" ht="15">
      <c r="A447" s="2"/>
      <c r="B447" s="2"/>
      <c r="C447" s="2"/>
      <c r="D447" s="2"/>
      <c r="E447"/>
      <c r="F447" s="175"/>
      <c r="G447" s="175"/>
    </row>
    <row r="448" spans="1:7" ht="15">
      <c r="A448" s="2"/>
      <c r="B448" s="2"/>
      <c r="C448" s="2"/>
      <c r="D448" s="2"/>
      <c r="E448"/>
      <c r="F448" s="175"/>
      <c r="G448" s="175"/>
    </row>
    <row r="449" spans="1:7" ht="15">
      <c r="A449" s="2"/>
      <c r="B449" s="2"/>
      <c r="C449" s="2"/>
      <c r="D449" s="2"/>
      <c r="E449"/>
      <c r="F449" s="175"/>
      <c r="G449" s="175"/>
    </row>
    <row r="450" spans="1:7" ht="15">
      <c r="A450" s="2"/>
      <c r="B450" s="2"/>
      <c r="C450" s="2"/>
      <c r="D450" s="2"/>
      <c r="E450"/>
      <c r="F450" s="175"/>
      <c r="G450" s="175"/>
    </row>
    <row r="451" spans="1:7" ht="15">
      <c r="A451" s="2"/>
      <c r="B451" s="2"/>
      <c r="C451" s="2"/>
      <c r="D451" s="2"/>
      <c r="E451"/>
      <c r="F451" s="175"/>
      <c r="G451" s="175"/>
    </row>
    <row r="452" spans="1:7" ht="15">
      <c r="A452" s="2"/>
      <c r="B452" s="2"/>
      <c r="C452" s="2"/>
      <c r="D452" s="2"/>
      <c r="E452"/>
      <c r="F452" s="175"/>
      <c r="G452" s="175"/>
    </row>
    <row r="453" spans="1:7" ht="15">
      <c r="A453" s="2"/>
      <c r="B453" s="2"/>
      <c r="C453" s="2"/>
      <c r="D453" s="2"/>
      <c r="E453"/>
      <c r="F453" s="175"/>
      <c r="G453" s="175"/>
    </row>
    <row r="454" spans="1:7" ht="15">
      <c r="A454" s="2"/>
      <c r="B454" s="2"/>
      <c r="C454" s="2"/>
      <c r="D454" s="2"/>
      <c r="E454"/>
      <c r="F454" s="175"/>
      <c r="G454" s="175"/>
    </row>
    <row r="455" spans="1:7" ht="15">
      <c r="A455" s="2"/>
      <c r="B455" s="2"/>
      <c r="C455" s="2"/>
      <c r="D455" s="2"/>
      <c r="E455"/>
      <c r="F455" s="175"/>
      <c r="G455" s="175"/>
    </row>
    <row r="456" spans="1:7" ht="15">
      <c r="A456" s="2"/>
      <c r="B456" s="2"/>
      <c r="C456" s="2"/>
      <c r="D456" s="2"/>
      <c r="E456"/>
      <c r="F456" s="175"/>
      <c r="G456" s="175"/>
    </row>
    <row r="457" spans="1:7" ht="15">
      <c r="A457" s="2"/>
      <c r="B457" s="2"/>
      <c r="C457" s="2"/>
      <c r="D457" s="2"/>
      <c r="E457"/>
      <c r="F457" s="175"/>
      <c r="G457" s="175"/>
    </row>
    <row r="458" spans="1:7" ht="15">
      <c r="A458" s="2"/>
      <c r="B458" s="2"/>
      <c r="C458" s="2"/>
      <c r="D458" s="2"/>
      <c r="E458"/>
      <c r="F458" s="175"/>
      <c r="G458" s="175"/>
    </row>
    <row r="459" spans="1:7" ht="15">
      <c r="A459" s="2"/>
      <c r="B459" s="2"/>
      <c r="C459" s="2"/>
      <c r="D459" s="2"/>
      <c r="E459"/>
      <c r="F459" s="175"/>
      <c r="G459" s="175"/>
    </row>
    <row r="460" spans="1:7" ht="15">
      <c r="A460" s="2"/>
      <c r="B460" s="2"/>
      <c r="C460" s="2"/>
      <c r="D460" s="2"/>
      <c r="E460"/>
      <c r="F460" s="175"/>
      <c r="G460" s="175"/>
    </row>
    <row r="461" spans="1:7" ht="15">
      <c r="A461" s="2"/>
      <c r="B461" s="2"/>
      <c r="C461" s="2"/>
      <c r="D461" s="2"/>
      <c r="E461"/>
      <c r="F461" s="175"/>
      <c r="G461" s="175"/>
    </row>
    <row r="462" spans="1:7" ht="15">
      <c r="A462" s="2"/>
      <c r="B462" s="2"/>
      <c r="C462" s="2"/>
      <c r="D462" s="2"/>
      <c r="E462"/>
      <c r="F462" s="175"/>
      <c r="G462" s="175"/>
    </row>
    <row r="463" spans="1:7" ht="15">
      <c r="A463" s="2"/>
      <c r="B463" s="2"/>
      <c r="C463" s="2"/>
      <c r="D463" s="2"/>
      <c r="E463"/>
      <c r="F463" s="175"/>
      <c r="G463" s="175"/>
    </row>
    <row r="464" spans="1:7" ht="15">
      <c r="A464" s="2"/>
      <c r="B464" s="2"/>
      <c r="C464" s="2"/>
      <c r="D464" s="2"/>
      <c r="E464"/>
      <c r="F464" s="175"/>
      <c r="G464" s="175"/>
    </row>
    <row r="465" spans="1:7" ht="15">
      <c r="A465" s="2"/>
      <c r="B465" s="2"/>
      <c r="C465" s="2"/>
      <c r="D465" s="2"/>
      <c r="E465"/>
      <c r="F465" s="175"/>
      <c r="G465" s="175"/>
    </row>
    <row r="466" spans="1:7" ht="15">
      <c r="A466" s="2"/>
      <c r="B466" s="2"/>
      <c r="C466" s="2"/>
      <c r="D466" s="2"/>
      <c r="E466"/>
      <c r="F466" s="175"/>
      <c r="G466" s="175"/>
    </row>
    <row r="467" spans="1:7" ht="15">
      <c r="A467" s="2"/>
      <c r="B467" s="2"/>
      <c r="C467" s="2"/>
      <c r="D467" s="2"/>
      <c r="E467"/>
      <c r="F467" s="175"/>
      <c r="G467" s="175"/>
    </row>
    <row r="468" spans="1:7" ht="15">
      <c r="A468" s="2"/>
      <c r="B468" s="2"/>
      <c r="C468" s="2"/>
      <c r="D468" s="2"/>
      <c r="E468"/>
      <c r="F468" s="175"/>
      <c r="G468" s="175"/>
    </row>
    <row r="469" spans="1:7" ht="15">
      <c r="A469" s="2"/>
      <c r="B469" s="2"/>
      <c r="C469" s="2"/>
      <c r="D469" s="2"/>
      <c r="E469"/>
      <c r="F469" s="175"/>
      <c r="G469" s="175"/>
    </row>
    <row r="470" spans="1:7" ht="15">
      <c r="A470" s="2"/>
      <c r="B470" s="2"/>
      <c r="C470" s="2"/>
      <c r="D470" s="2"/>
      <c r="E470"/>
      <c r="F470" s="175"/>
      <c r="G470" s="175"/>
    </row>
    <row r="471" spans="1:7" ht="15">
      <c r="A471" s="2"/>
      <c r="B471" s="2"/>
      <c r="C471" s="2"/>
      <c r="D471" s="2"/>
      <c r="E471"/>
      <c r="F471" s="175"/>
      <c r="G471" s="175"/>
    </row>
    <row r="472" spans="1:7" ht="15">
      <c r="A472" s="2"/>
      <c r="B472" s="2"/>
      <c r="C472" s="2"/>
      <c r="D472" s="2"/>
      <c r="E472"/>
      <c r="F472" s="175"/>
      <c r="G472" s="175"/>
    </row>
    <row r="473" spans="1:7" ht="15">
      <c r="A473" s="2"/>
      <c r="B473" s="2"/>
      <c r="C473" s="2"/>
      <c r="D473" s="2"/>
      <c r="E473"/>
      <c r="F473" s="175"/>
      <c r="G473" s="175"/>
    </row>
    <row r="474" spans="1:7" ht="15">
      <c r="A474" s="2"/>
      <c r="B474" s="2"/>
      <c r="C474" s="2"/>
      <c r="D474" s="2"/>
      <c r="E474"/>
      <c r="F474" s="175"/>
      <c r="G474" s="175"/>
    </row>
    <row r="475" spans="1:7" ht="15">
      <c r="A475" s="2"/>
      <c r="B475" s="2"/>
      <c r="C475" s="2"/>
      <c r="D475" s="2"/>
      <c r="E475"/>
      <c r="F475" s="175"/>
      <c r="G475" s="175"/>
    </row>
    <row r="476" spans="1:7" ht="15">
      <c r="A476" s="2"/>
      <c r="B476" s="2"/>
      <c r="C476" s="2"/>
      <c r="D476" s="2"/>
      <c r="E476"/>
      <c r="F476" s="175"/>
      <c r="G476" s="175"/>
    </row>
    <row r="477" spans="1:7" ht="15">
      <c r="A477" s="2"/>
      <c r="B477" s="2"/>
      <c r="C477" s="2"/>
      <c r="D477" s="2"/>
      <c r="E477"/>
      <c r="F477" s="175"/>
      <c r="G477" s="175"/>
    </row>
    <row r="478" spans="1:7" ht="15">
      <c r="A478" s="2"/>
      <c r="B478" s="2"/>
      <c r="C478" s="2"/>
      <c r="D478" s="2"/>
      <c r="E478"/>
    </row>
    <row r="479" spans="1:7" ht="15">
      <c r="A479" s="2"/>
      <c r="B479" s="2"/>
      <c r="C479" s="2"/>
      <c r="D479" s="2"/>
      <c r="E479"/>
    </row>
    <row r="480" spans="1:7" ht="15">
      <c r="A480" s="2"/>
      <c r="B480" s="2"/>
      <c r="C480" s="2"/>
      <c r="D480" s="2"/>
      <c r="E480"/>
    </row>
    <row r="481" spans="1:5" ht="15">
      <c r="A481" s="2"/>
      <c r="B481" s="2"/>
      <c r="C481" s="2"/>
      <c r="D481" s="2"/>
      <c r="E481"/>
    </row>
    <row r="482" spans="1:5" ht="15">
      <c r="A482" s="2"/>
      <c r="B482" s="2"/>
      <c r="C482" s="2"/>
      <c r="D482" s="2"/>
      <c r="E482"/>
    </row>
    <row r="483" spans="1:5" ht="15">
      <c r="A483" s="2"/>
      <c r="B483" s="2"/>
      <c r="C483" s="2"/>
      <c r="D483" s="2"/>
      <c r="E483"/>
    </row>
  </sheetData>
  <mergeCells count="1">
    <mergeCell ref="A1:G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topLeftCell="A4" workbookViewId="0">
      <selection activeCell="G12" sqref="G12"/>
    </sheetView>
  </sheetViews>
  <sheetFormatPr defaultRowHeight="15"/>
  <cols>
    <col min="1" max="1" width="60" style="2" customWidth="1"/>
    <col min="2" max="2" width="6" style="2" customWidth="1"/>
    <col min="3" max="5" width="3.85546875" style="2" customWidth="1"/>
    <col min="6" max="8" width="3.85546875" style="147" customWidth="1"/>
  </cols>
  <sheetData>
    <row r="1" spans="1:8" ht="15.75">
      <c r="A1" s="300" t="s">
        <v>290</v>
      </c>
      <c r="B1" s="301"/>
      <c r="C1" s="301"/>
      <c r="D1" s="301"/>
      <c r="E1" s="301"/>
      <c r="F1" s="301"/>
      <c r="G1" s="301"/>
      <c r="H1" s="301"/>
    </row>
    <row r="2" spans="1:8">
      <c r="A2" s="148" t="s">
        <v>39</v>
      </c>
      <c r="B2" s="145">
        <f>B4</f>
        <v>1460</v>
      </c>
      <c r="C2" s="149">
        <f>C7</f>
        <v>1</v>
      </c>
      <c r="D2" s="149">
        <f>D12</f>
        <v>0</v>
      </c>
      <c r="E2" s="149">
        <f>E18</f>
        <v>0</v>
      </c>
      <c r="F2" s="146" t="str">
        <f>F24</f>
        <v>00</v>
      </c>
      <c r="G2" s="146" t="str">
        <f>G12</f>
        <v>00</v>
      </c>
      <c r="H2" s="146" t="str">
        <f>H36</f>
        <v>00</v>
      </c>
    </row>
    <row r="3" spans="1:8">
      <c r="A3" s="150" t="s">
        <v>241</v>
      </c>
      <c r="B3" s="150"/>
      <c r="C3" s="150"/>
      <c r="D3" s="150"/>
      <c r="E3" s="150"/>
      <c r="F3" s="150"/>
      <c r="G3" s="150"/>
      <c r="H3" s="150"/>
    </row>
    <row r="4" spans="1:8">
      <c r="A4" s="62" t="s">
        <v>291</v>
      </c>
      <c r="B4" s="62">
        <v>1460</v>
      </c>
      <c r="C4" s="62"/>
      <c r="D4" s="62"/>
      <c r="E4" s="62"/>
      <c r="F4" s="236"/>
      <c r="G4" s="236"/>
      <c r="H4" s="236"/>
    </row>
    <row r="5" spans="1:8">
      <c r="A5" s="157" t="s">
        <v>292</v>
      </c>
      <c r="B5" s="157">
        <v>1462</v>
      </c>
      <c r="C5" s="157"/>
      <c r="D5" s="157"/>
      <c r="E5" s="157"/>
      <c r="F5" s="237"/>
      <c r="G5" s="237"/>
      <c r="H5" s="237"/>
    </row>
    <row r="6" spans="1:8">
      <c r="A6" s="150" t="s">
        <v>279</v>
      </c>
      <c r="B6" s="150"/>
      <c r="C6" s="150"/>
      <c r="D6" s="150"/>
      <c r="E6" s="150"/>
      <c r="F6" s="150"/>
      <c r="G6" s="150"/>
      <c r="H6" s="150"/>
    </row>
    <row r="7" spans="1:8">
      <c r="A7" s="62" t="s">
        <v>298</v>
      </c>
      <c r="B7" s="62"/>
      <c r="C7" s="44">
        <v>1</v>
      </c>
      <c r="D7" s="44">
        <v>1</v>
      </c>
      <c r="E7" s="44">
        <v>1</v>
      </c>
      <c r="F7" s="236"/>
      <c r="G7" s="236"/>
      <c r="H7" s="236"/>
    </row>
    <row r="8" spans="1:8">
      <c r="A8" s="157" t="s">
        <v>299</v>
      </c>
      <c r="B8" s="157"/>
      <c r="C8" s="165">
        <v>2</v>
      </c>
      <c r="D8" s="165">
        <v>2</v>
      </c>
      <c r="E8" s="165">
        <v>2</v>
      </c>
      <c r="F8" s="237"/>
      <c r="G8" s="237"/>
      <c r="H8" s="237"/>
    </row>
    <row r="9" spans="1:8">
      <c r="A9" s="160" t="s">
        <v>294</v>
      </c>
      <c r="B9" s="160"/>
      <c r="C9" s="168">
        <v>3</v>
      </c>
      <c r="D9" s="168">
        <v>3</v>
      </c>
      <c r="E9" s="168">
        <v>3</v>
      </c>
      <c r="F9" s="238"/>
      <c r="G9" s="238"/>
      <c r="H9" s="238"/>
    </row>
    <row r="10" spans="1:8">
      <c r="A10" s="242" t="s">
        <v>296</v>
      </c>
      <c r="B10" s="36"/>
      <c r="C10" s="6"/>
      <c r="D10" s="36"/>
      <c r="E10" s="36"/>
      <c r="F10" s="243"/>
      <c r="G10" s="243"/>
      <c r="H10" s="243"/>
    </row>
    <row r="11" spans="1:8">
      <c r="A11" s="150" t="s">
        <v>286</v>
      </c>
      <c r="B11" s="150"/>
      <c r="C11" s="150"/>
      <c r="D11" s="150"/>
      <c r="E11" s="150"/>
      <c r="F11" s="150"/>
      <c r="G11" s="150"/>
      <c r="H11" s="150"/>
    </row>
    <row r="12" spans="1:8">
      <c r="A12" s="62" t="s">
        <v>231</v>
      </c>
      <c r="B12" s="62"/>
      <c r="C12" s="62"/>
      <c r="D12" s="44">
        <v>0</v>
      </c>
      <c r="E12" s="44">
        <v>0</v>
      </c>
      <c r="F12" s="241" t="s">
        <v>252</v>
      </c>
      <c r="G12" s="241" t="s">
        <v>252</v>
      </c>
      <c r="H12" s="62"/>
    </row>
    <row r="13" spans="1:8">
      <c r="A13" s="62" t="s">
        <v>298</v>
      </c>
      <c r="B13" s="157"/>
      <c r="C13" s="157"/>
      <c r="D13" s="165">
        <v>1</v>
      </c>
      <c r="E13" s="165">
        <v>1</v>
      </c>
      <c r="F13" s="157"/>
      <c r="G13" s="157"/>
      <c r="H13" s="157"/>
    </row>
    <row r="14" spans="1:8">
      <c r="A14" s="157" t="s">
        <v>299</v>
      </c>
      <c r="B14" s="160"/>
      <c r="C14" s="160"/>
      <c r="D14" s="168">
        <v>2</v>
      </c>
      <c r="E14" s="168">
        <v>2</v>
      </c>
      <c r="F14" s="160"/>
      <c r="G14" s="160"/>
      <c r="H14" s="160"/>
    </row>
    <row r="15" spans="1:8">
      <c r="A15" s="160" t="s">
        <v>294</v>
      </c>
      <c r="B15" s="160"/>
      <c r="C15" s="160"/>
      <c r="D15" s="168">
        <v>3</v>
      </c>
      <c r="E15" s="168">
        <v>3</v>
      </c>
      <c r="F15" s="160"/>
      <c r="G15" s="160"/>
      <c r="H15" s="160"/>
    </row>
    <row r="16" spans="1:8">
      <c r="A16" s="242" t="s">
        <v>296</v>
      </c>
      <c r="B16" s="36"/>
      <c r="C16" s="36"/>
      <c r="D16" s="6"/>
      <c r="E16" s="36"/>
      <c r="F16" s="36"/>
      <c r="G16" s="36"/>
      <c r="H16" s="36"/>
    </row>
    <row r="17" spans="1:8">
      <c r="A17" s="150" t="s">
        <v>282</v>
      </c>
      <c r="B17" s="150"/>
      <c r="C17" s="150"/>
      <c r="D17" s="150"/>
      <c r="E17" s="150"/>
      <c r="F17" s="150"/>
      <c r="G17" s="150"/>
      <c r="H17" s="150"/>
    </row>
    <row r="18" spans="1:8">
      <c r="A18" s="62" t="s">
        <v>231</v>
      </c>
      <c r="B18" s="62"/>
      <c r="C18" s="62"/>
      <c r="D18" s="62"/>
      <c r="E18" s="44">
        <v>0</v>
      </c>
      <c r="F18" s="245"/>
      <c r="G18" s="62"/>
      <c r="H18" s="62"/>
    </row>
    <row r="19" spans="1:8">
      <c r="A19" s="62" t="s">
        <v>298</v>
      </c>
      <c r="B19" s="157"/>
      <c r="C19" s="157"/>
      <c r="D19" s="157"/>
      <c r="E19" s="165">
        <v>1</v>
      </c>
      <c r="F19" s="237"/>
      <c r="G19" s="157"/>
      <c r="H19" s="157"/>
    </row>
    <row r="20" spans="1:8">
      <c r="A20" s="157" t="s">
        <v>299</v>
      </c>
      <c r="B20" s="160"/>
      <c r="C20" s="160"/>
      <c r="D20" s="160"/>
      <c r="E20" s="168">
        <v>2</v>
      </c>
      <c r="F20" s="238"/>
      <c r="G20" s="160"/>
      <c r="H20" s="160"/>
    </row>
    <row r="21" spans="1:8">
      <c r="A21" s="160" t="s">
        <v>295</v>
      </c>
      <c r="B21" s="160"/>
      <c r="C21" s="160"/>
      <c r="D21" s="160"/>
      <c r="E21" s="168">
        <v>3</v>
      </c>
      <c r="F21" s="238"/>
      <c r="G21" s="160"/>
      <c r="H21" s="160"/>
    </row>
    <row r="22" spans="1:8">
      <c r="A22" s="244" t="s">
        <v>297</v>
      </c>
      <c r="B22" s="163"/>
      <c r="C22" s="163"/>
      <c r="D22" s="163"/>
      <c r="E22" s="167"/>
      <c r="F22" s="239"/>
      <c r="G22" s="166"/>
      <c r="H22" s="166"/>
    </row>
    <row r="23" spans="1:8">
      <c r="A23" s="150" t="s">
        <v>67</v>
      </c>
      <c r="B23" s="150"/>
      <c r="C23" s="150"/>
      <c r="D23" s="150"/>
      <c r="E23" s="150"/>
      <c r="F23" s="150"/>
      <c r="G23" s="150"/>
      <c r="H23" s="150"/>
    </row>
    <row r="24" spans="1:8">
      <c r="A24" s="62" t="s">
        <v>231</v>
      </c>
      <c r="B24" s="62"/>
      <c r="C24" s="62"/>
      <c r="D24" s="62"/>
      <c r="E24" s="62"/>
      <c r="F24" s="241" t="s">
        <v>252</v>
      </c>
      <c r="G24" s="245" t="s">
        <v>252</v>
      </c>
      <c r="H24" s="236"/>
    </row>
    <row r="25" spans="1:8">
      <c r="A25" s="157" t="s">
        <v>77</v>
      </c>
      <c r="B25" s="157"/>
      <c r="C25" s="157"/>
      <c r="D25" s="157"/>
      <c r="E25" s="157"/>
      <c r="F25" s="156" t="s">
        <v>214</v>
      </c>
      <c r="G25" s="237"/>
      <c r="H25" s="237"/>
    </row>
    <row r="26" spans="1:8">
      <c r="A26" s="150" t="s">
        <v>293</v>
      </c>
      <c r="B26" s="150"/>
      <c r="C26" s="150"/>
      <c r="D26" s="150"/>
      <c r="E26" s="150"/>
      <c r="F26" s="150"/>
      <c r="G26" s="150"/>
      <c r="H26" s="150"/>
    </row>
    <row r="27" spans="1:8">
      <c r="A27" s="62" t="s">
        <v>231</v>
      </c>
      <c r="B27" s="62"/>
      <c r="C27" s="62"/>
      <c r="D27" s="62"/>
      <c r="E27" s="62"/>
      <c r="F27" s="236"/>
      <c r="H27" s="241"/>
    </row>
    <row r="28" spans="1:8">
      <c r="A28" s="160" t="s">
        <v>289</v>
      </c>
      <c r="B28" s="160"/>
      <c r="C28" s="160"/>
      <c r="D28" s="160"/>
      <c r="E28" s="160"/>
      <c r="F28" s="238"/>
      <c r="G28" s="159" t="s">
        <v>287</v>
      </c>
      <c r="H28" s="159"/>
    </row>
    <row r="29" spans="1:8">
      <c r="A29" s="160" t="s">
        <v>300</v>
      </c>
      <c r="B29" s="160"/>
      <c r="C29" s="160"/>
      <c r="D29" s="160"/>
      <c r="E29" s="160"/>
      <c r="F29" s="238"/>
      <c r="G29" s="159" t="s">
        <v>301</v>
      </c>
      <c r="H29" s="159"/>
    </row>
    <row r="30" spans="1:8">
      <c r="A30" s="160" t="s">
        <v>309</v>
      </c>
      <c r="B30" s="160"/>
      <c r="C30" s="160"/>
      <c r="D30" s="160"/>
      <c r="E30" s="160"/>
      <c r="F30" s="238"/>
      <c r="G30" s="159" t="s">
        <v>302</v>
      </c>
      <c r="H30" s="159"/>
    </row>
    <row r="31" spans="1:8">
      <c r="A31" s="160" t="s">
        <v>288</v>
      </c>
      <c r="B31" s="160"/>
      <c r="C31" s="160"/>
      <c r="D31" s="160"/>
      <c r="E31" s="160"/>
      <c r="F31" s="238"/>
      <c r="G31" s="159" t="s">
        <v>303</v>
      </c>
      <c r="H31" s="159"/>
    </row>
    <row r="32" spans="1:8">
      <c r="A32" s="160" t="s">
        <v>308</v>
      </c>
      <c r="B32" s="160"/>
      <c r="C32" s="160"/>
      <c r="D32" s="160"/>
      <c r="E32" s="160"/>
      <c r="F32" s="238"/>
      <c r="G32" s="159" t="s">
        <v>304</v>
      </c>
      <c r="H32" s="159"/>
    </row>
    <row r="33" spans="1:8">
      <c r="A33" s="160" t="s">
        <v>307</v>
      </c>
      <c r="B33" s="160"/>
      <c r="C33" s="160"/>
      <c r="D33" s="160"/>
      <c r="E33" s="160"/>
      <c r="F33" s="160"/>
      <c r="G33" s="159" t="s">
        <v>305</v>
      </c>
      <c r="H33" s="159"/>
    </row>
    <row r="34" spans="1:8">
      <c r="A34" s="163" t="s">
        <v>306</v>
      </c>
      <c r="B34" s="163"/>
      <c r="C34" s="163"/>
      <c r="D34" s="163"/>
      <c r="E34" s="163"/>
      <c r="F34" s="163"/>
      <c r="G34" s="240" t="s">
        <v>310</v>
      </c>
      <c r="H34" s="240"/>
    </row>
    <row r="35" spans="1:8">
      <c r="A35" s="150" t="s">
        <v>120</v>
      </c>
      <c r="B35" s="150"/>
      <c r="C35" s="150"/>
      <c r="D35" s="150"/>
      <c r="E35" s="150"/>
      <c r="F35" s="150"/>
      <c r="G35" s="150"/>
      <c r="H35" s="150"/>
    </row>
    <row r="36" spans="1:8">
      <c r="A36" s="62" t="s">
        <v>312</v>
      </c>
      <c r="B36" s="62"/>
      <c r="C36" s="62"/>
      <c r="D36" s="62"/>
      <c r="E36" s="62"/>
      <c r="F36" s="236"/>
      <c r="G36" s="236"/>
      <c r="H36" s="241" t="s">
        <v>252</v>
      </c>
    </row>
    <row r="37" spans="1:8">
      <c r="A37" s="36" t="s">
        <v>311</v>
      </c>
      <c r="B37" s="36"/>
      <c r="C37" s="36"/>
      <c r="D37" s="36"/>
      <c r="E37" s="36"/>
      <c r="F37" s="36"/>
      <c r="G37" s="162"/>
      <c r="H37" s="162" t="s">
        <v>216</v>
      </c>
    </row>
    <row r="38" spans="1:8">
      <c r="F38" s="2"/>
      <c r="G38" s="2"/>
      <c r="H38" s="2"/>
    </row>
    <row r="40" spans="1:8">
      <c r="F40" s="2"/>
      <c r="G40" s="2"/>
      <c r="H40" s="2"/>
    </row>
    <row r="41" spans="1:8">
      <c r="F41" s="2"/>
      <c r="G41" s="2"/>
      <c r="H41" s="2"/>
    </row>
    <row r="42" spans="1:8">
      <c r="F42" s="2"/>
      <c r="G42" s="2"/>
      <c r="H42" s="2"/>
    </row>
    <row r="43" spans="1:8">
      <c r="F43" s="2"/>
      <c r="G43" s="2"/>
      <c r="H43" s="2"/>
    </row>
    <row r="44" spans="1:8">
      <c r="F44" s="2"/>
      <c r="G44" s="2"/>
      <c r="H44" s="2"/>
    </row>
    <row r="45" spans="1:8">
      <c r="F45" s="2"/>
      <c r="G45" s="2"/>
      <c r="H45" s="2"/>
    </row>
    <row r="46" spans="1:8">
      <c r="F46" s="2"/>
      <c r="G46" s="2"/>
      <c r="H46" s="2"/>
    </row>
    <row r="47" spans="1:8">
      <c r="F47" s="2"/>
      <c r="G47" s="2"/>
      <c r="H47" s="2"/>
    </row>
    <row r="48" spans="1:8">
      <c r="F48" s="2"/>
      <c r="G48" s="2"/>
      <c r="H48" s="2"/>
    </row>
    <row r="49" spans="6:8">
      <c r="F49" s="2"/>
      <c r="G49" s="2"/>
      <c r="H49" s="2"/>
    </row>
    <row r="50" spans="6:8">
      <c r="F50" s="2"/>
      <c r="G50" s="2"/>
      <c r="H50" s="2"/>
    </row>
    <row r="51" spans="6:8">
      <c r="F51" s="2"/>
      <c r="G51" s="2"/>
      <c r="H51" s="2"/>
    </row>
    <row r="52" spans="6:8">
      <c r="F52" s="2"/>
      <c r="G52" s="2"/>
      <c r="H52" s="2"/>
    </row>
    <row r="53" spans="6:8">
      <c r="F53" s="2"/>
      <c r="G53" s="2"/>
      <c r="H53" s="2"/>
    </row>
    <row r="54" spans="6:8">
      <c r="F54" s="2"/>
      <c r="G54" s="2"/>
      <c r="H54" s="2"/>
    </row>
    <row r="55" spans="6:8">
      <c r="F55" s="2"/>
      <c r="G55" s="2"/>
      <c r="H55" s="2"/>
    </row>
    <row r="56" spans="6:8">
      <c r="F56" s="2"/>
      <c r="G56" s="2"/>
      <c r="H56" s="2"/>
    </row>
    <row r="57" spans="6:8">
      <c r="F57" s="2"/>
      <c r="G57" s="2"/>
      <c r="H57" s="2"/>
    </row>
    <row r="58" spans="6:8">
      <c r="F58" s="2"/>
      <c r="G58" s="2"/>
      <c r="H58" s="2"/>
    </row>
    <row r="59" spans="6:8">
      <c r="F59" s="2"/>
      <c r="G59" s="2"/>
      <c r="H59" s="2"/>
    </row>
    <row r="60" spans="6:8">
      <c r="F60" s="2"/>
      <c r="G60" s="2"/>
      <c r="H60" s="2"/>
    </row>
    <row r="61" spans="6:8">
      <c r="F61" s="2"/>
      <c r="G61" s="2"/>
      <c r="H61" s="2"/>
    </row>
    <row r="62" spans="6:8">
      <c r="F62" s="2"/>
      <c r="G62" s="2"/>
      <c r="H62" s="2"/>
    </row>
    <row r="63" spans="6:8">
      <c r="F63" s="2"/>
      <c r="G63" s="2"/>
      <c r="H63" s="2"/>
    </row>
    <row r="64" spans="6:8">
      <c r="F64" s="2"/>
      <c r="G64" s="2"/>
      <c r="H64" s="2"/>
    </row>
    <row r="65" spans="6:8">
      <c r="F65" s="2"/>
      <c r="G65" s="2"/>
      <c r="H65" s="2"/>
    </row>
    <row r="66" spans="6:8">
      <c r="F66" s="2"/>
      <c r="G66" s="2"/>
      <c r="H66" s="2"/>
    </row>
    <row r="67" spans="6:8">
      <c r="F67" s="2"/>
      <c r="G67" s="2"/>
      <c r="H67" s="2"/>
    </row>
    <row r="68" spans="6:8">
      <c r="F68" s="2"/>
      <c r="G68" s="2"/>
      <c r="H68" s="2"/>
    </row>
    <row r="69" spans="6:8">
      <c r="F69" s="2"/>
      <c r="G69" s="2"/>
      <c r="H69" s="2"/>
    </row>
    <row r="70" spans="6:8">
      <c r="F70" s="2"/>
      <c r="G70" s="2"/>
      <c r="H70" s="2"/>
    </row>
    <row r="71" spans="6:8">
      <c r="F71" s="2"/>
      <c r="G71" s="2"/>
      <c r="H71" s="2"/>
    </row>
    <row r="72" spans="6:8">
      <c r="F72" s="2"/>
      <c r="G72" s="2"/>
      <c r="H72" s="2"/>
    </row>
    <row r="73" spans="6:8">
      <c r="F73" s="2"/>
      <c r="G73" s="2"/>
      <c r="H73" s="2"/>
    </row>
    <row r="74" spans="6:8">
      <c r="F74" s="2"/>
      <c r="G74" s="2"/>
      <c r="H74" s="2"/>
    </row>
    <row r="75" spans="6:8">
      <c r="F75" s="2"/>
      <c r="G75" s="2"/>
      <c r="H75" s="2"/>
    </row>
    <row r="76" spans="6:8">
      <c r="F76" s="2"/>
      <c r="G76" s="2"/>
      <c r="H76" s="2"/>
    </row>
    <row r="77" spans="6:8">
      <c r="F77" s="2"/>
      <c r="G77" s="2"/>
      <c r="H77" s="2"/>
    </row>
    <row r="78" spans="6:8">
      <c r="F78" s="2"/>
      <c r="G78" s="2"/>
      <c r="H78" s="2"/>
    </row>
    <row r="79" spans="6:8">
      <c r="F79" s="2"/>
      <c r="G79" s="2"/>
      <c r="H79" s="2"/>
    </row>
    <row r="80" spans="6:8">
      <c r="F80" s="2"/>
      <c r="G80" s="2"/>
      <c r="H80" s="2"/>
    </row>
    <row r="81" spans="6:8">
      <c r="F81" s="2"/>
      <c r="G81" s="2"/>
      <c r="H81" s="2"/>
    </row>
    <row r="82" spans="6:8">
      <c r="F82" s="2"/>
      <c r="G82" s="2"/>
      <c r="H82" s="2"/>
    </row>
    <row r="83" spans="6:8">
      <c r="F83" s="2"/>
      <c r="G83" s="2"/>
      <c r="H83" s="2"/>
    </row>
    <row r="84" spans="6:8">
      <c r="F84" s="2"/>
      <c r="G84" s="2"/>
      <c r="H84" s="2"/>
    </row>
    <row r="85" spans="6:8">
      <c r="F85" s="2"/>
      <c r="G85" s="2"/>
      <c r="H85" s="2"/>
    </row>
    <row r="86" spans="6:8">
      <c r="F86" s="2"/>
      <c r="G86" s="2"/>
      <c r="H86" s="2"/>
    </row>
    <row r="87" spans="6:8">
      <c r="F87" s="2"/>
      <c r="G87" s="2"/>
      <c r="H87" s="2"/>
    </row>
    <row r="88" spans="6:8">
      <c r="F88" s="2"/>
      <c r="G88" s="2"/>
      <c r="H88" s="2"/>
    </row>
    <row r="89" spans="6:8">
      <c r="F89" s="2"/>
      <c r="G89" s="2"/>
      <c r="H89" s="2"/>
    </row>
    <row r="90" spans="6:8">
      <c r="F90" s="2"/>
      <c r="G90" s="2"/>
      <c r="H90" s="2"/>
    </row>
    <row r="91" spans="6:8">
      <c r="F91" s="2"/>
      <c r="G91" s="2"/>
      <c r="H91" s="2"/>
    </row>
    <row r="92" spans="6:8">
      <c r="F92" s="2"/>
      <c r="G92" s="2"/>
      <c r="H92" s="2"/>
    </row>
    <row r="93" spans="6:8">
      <c r="F93" s="2"/>
      <c r="G93" s="2"/>
      <c r="H93" s="2"/>
    </row>
    <row r="94" spans="6:8">
      <c r="F94" s="2"/>
      <c r="G94" s="2"/>
      <c r="H94" s="2"/>
    </row>
    <row r="95" spans="6:8">
      <c r="F95" s="2"/>
      <c r="G95" s="2"/>
      <c r="H95" s="2"/>
    </row>
    <row r="96" spans="6:8">
      <c r="F96" s="2"/>
      <c r="G96" s="2"/>
      <c r="H96" s="2"/>
    </row>
    <row r="97" spans="6:8">
      <c r="F97" s="2"/>
      <c r="G97" s="2"/>
      <c r="H97" s="2"/>
    </row>
    <row r="98" spans="6:8">
      <c r="F98" s="2"/>
      <c r="G98" s="2"/>
      <c r="H98" s="2"/>
    </row>
    <row r="99" spans="6:8">
      <c r="F99" s="2"/>
      <c r="G99" s="2"/>
      <c r="H99" s="2"/>
    </row>
    <row r="100" spans="6:8">
      <c r="F100" s="2"/>
      <c r="G100" s="2"/>
      <c r="H100" s="2"/>
    </row>
    <row r="101" spans="6:8">
      <c r="F101" s="2"/>
      <c r="G101" s="2"/>
      <c r="H101" s="2"/>
    </row>
    <row r="102" spans="6:8">
      <c r="F102" s="2"/>
      <c r="G102" s="2"/>
      <c r="H102" s="2"/>
    </row>
    <row r="103" spans="6:8">
      <c r="F103" s="2"/>
      <c r="G103" s="2"/>
      <c r="H103" s="2"/>
    </row>
    <row r="104" spans="6:8">
      <c r="F104" s="2"/>
      <c r="G104" s="2"/>
      <c r="H104" s="2"/>
    </row>
    <row r="105" spans="6:8">
      <c r="F105" s="2"/>
      <c r="G105" s="2"/>
      <c r="H105" s="2"/>
    </row>
    <row r="106" spans="6:8">
      <c r="F106" s="2"/>
      <c r="G106" s="2"/>
      <c r="H106" s="2"/>
    </row>
    <row r="107" spans="6:8">
      <c r="F107" s="2"/>
      <c r="G107" s="2"/>
      <c r="H107" s="2"/>
    </row>
    <row r="108" spans="6:8">
      <c r="F108" s="2"/>
      <c r="G108" s="2"/>
      <c r="H108" s="2"/>
    </row>
    <row r="109" spans="6:8">
      <c r="F109" s="2"/>
      <c r="G109" s="2"/>
      <c r="H109" s="2"/>
    </row>
    <row r="110" spans="6:8">
      <c r="F110" s="2"/>
      <c r="G110" s="2"/>
      <c r="H110" s="2"/>
    </row>
    <row r="111" spans="6:8">
      <c r="F111" s="2"/>
      <c r="G111" s="2"/>
      <c r="H111" s="2"/>
    </row>
    <row r="112" spans="6:8">
      <c r="F112" s="2"/>
      <c r="G112" s="2"/>
      <c r="H112" s="2"/>
    </row>
    <row r="113" spans="6:8">
      <c r="F113" s="2"/>
      <c r="G113" s="2"/>
      <c r="H113" s="2"/>
    </row>
    <row r="114" spans="6:8">
      <c r="F114" s="2"/>
      <c r="G114" s="2"/>
      <c r="H114" s="2"/>
    </row>
    <row r="115" spans="6:8">
      <c r="F115" s="2"/>
      <c r="G115" s="2"/>
      <c r="H115" s="2"/>
    </row>
    <row r="116" spans="6:8">
      <c r="F116" s="2"/>
      <c r="G116" s="2"/>
      <c r="H116" s="2"/>
    </row>
    <row r="117" spans="6:8">
      <c r="F117" s="2"/>
      <c r="G117" s="2"/>
      <c r="H117" s="2"/>
    </row>
    <row r="118" spans="6:8">
      <c r="F118" s="2"/>
      <c r="G118" s="2"/>
      <c r="H118" s="2"/>
    </row>
    <row r="119" spans="6:8">
      <c r="F119" s="2"/>
      <c r="G119" s="2"/>
      <c r="H119" s="2"/>
    </row>
    <row r="120" spans="6:8">
      <c r="F120" s="2"/>
      <c r="G120" s="2"/>
      <c r="H120" s="2"/>
    </row>
    <row r="121" spans="6:8">
      <c r="F121" s="2"/>
      <c r="G121" s="2"/>
      <c r="H121" s="2"/>
    </row>
    <row r="122" spans="6:8">
      <c r="F122" s="2"/>
      <c r="G122" s="2"/>
      <c r="H122" s="2"/>
    </row>
    <row r="123" spans="6:8">
      <c r="F123" s="2"/>
      <c r="G123" s="2"/>
      <c r="H123" s="2"/>
    </row>
    <row r="124" spans="6:8">
      <c r="F124" s="2"/>
      <c r="G124" s="2"/>
      <c r="H124" s="2"/>
    </row>
    <row r="125" spans="6:8">
      <c r="F125" s="2"/>
      <c r="G125" s="2"/>
      <c r="H125" s="2"/>
    </row>
    <row r="126" spans="6:8">
      <c r="F126" s="2"/>
      <c r="G126" s="2"/>
      <c r="H126" s="2"/>
    </row>
    <row r="127" spans="6:8">
      <c r="F127" s="2"/>
      <c r="G127" s="2"/>
      <c r="H127" s="2"/>
    </row>
    <row r="128" spans="6:8">
      <c r="F128" s="2"/>
      <c r="G128" s="2"/>
      <c r="H128" s="2"/>
    </row>
    <row r="129" spans="6:8">
      <c r="F129" s="2"/>
      <c r="G129" s="2"/>
      <c r="H129" s="2"/>
    </row>
    <row r="130" spans="6:8">
      <c r="F130" s="2"/>
      <c r="G130" s="2"/>
      <c r="H130" s="2"/>
    </row>
    <row r="131" spans="6:8">
      <c r="F131" s="2"/>
      <c r="G131" s="2"/>
      <c r="H131" s="2"/>
    </row>
    <row r="132" spans="6:8">
      <c r="F132" s="2"/>
      <c r="G132" s="2"/>
      <c r="H132" s="2"/>
    </row>
    <row r="133" spans="6:8">
      <c r="F133" s="2"/>
      <c r="G133" s="2"/>
      <c r="H133" s="2"/>
    </row>
    <row r="134" spans="6:8">
      <c r="F134" s="2"/>
      <c r="G134" s="2"/>
      <c r="H134" s="2"/>
    </row>
    <row r="135" spans="6:8">
      <c r="F135" s="2"/>
      <c r="G135" s="2"/>
      <c r="H135" s="2"/>
    </row>
    <row r="136" spans="6:8">
      <c r="F136" s="2"/>
      <c r="G136" s="2"/>
      <c r="H136" s="2"/>
    </row>
    <row r="137" spans="6:8">
      <c r="F137" s="2"/>
      <c r="G137" s="2"/>
      <c r="H137" s="2"/>
    </row>
    <row r="138" spans="6:8">
      <c r="F138" s="2"/>
      <c r="G138" s="2"/>
      <c r="H138" s="2"/>
    </row>
    <row r="139" spans="6:8">
      <c r="F139" s="2"/>
      <c r="G139" s="2"/>
      <c r="H139" s="2"/>
    </row>
    <row r="140" spans="6:8">
      <c r="F140" s="2"/>
      <c r="G140" s="2"/>
      <c r="H140" s="2"/>
    </row>
    <row r="141" spans="6:8">
      <c r="F141" s="2"/>
      <c r="G141" s="2"/>
      <c r="H141" s="2"/>
    </row>
    <row r="142" spans="6:8">
      <c r="F142" s="2"/>
      <c r="G142" s="2"/>
      <c r="H142" s="2"/>
    </row>
    <row r="143" spans="6:8">
      <c r="F143" s="2"/>
      <c r="G143" s="2"/>
      <c r="H143" s="2"/>
    </row>
    <row r="144" spans="6:8">
      <c r="F144" s="2"/>
      <c r="G144" s="2"/>
      <c r="H144" s="2"/>
    </row>
    <row r="145" spans="6:8">
      <c r="F145" s="2"/>
      <c r="G145" s="2"/>
      <c r="H145" s="2"/>
    </row>
    <row r="146" spans="6:8">
      <c r="F146" s="2"/>
      <c r="G146" s="2"/>
      <c r="H146" s="2"/>
    </row>
    <row r="147" spans="6:8">
      <c r="F147" s="2"/>
      <c r="G147" s="2"/>
      <c r="H147" s="2"/>
    </row>
    <row r="148" spans="6:8">
      <c r="F148" s="2"/>
      <c r="G148" s="2"/>
      <c r="H148" s="2"/>
    </row>
    <row r="149" spans="6:8">
      <c r="F149" s="2"/>
      <c r="G149" s="2"/>
      <c r="H149" s="2"/>
    </row>
    <row r="150" spans="6:8">
      <c r="F150" s="2"/>
      <c r="G150" s="2"/>
      <c r="H150" s="2"/>
    </row>
    <row r="151" spans="6:8">
      <c r="F151" s="2"/>
      <c r="G151" s="2"/>
      <c r="H151" s="2"/>
    </row>
    <row r="152" spans="6:8">
      <c r="F152" s="2"/>
      <c r="G152" s="2"/>
      <c r="H152" s="2"/>
    </row>
    <row r="153" spans="6:8">
      <c r="F153" s="2"/>
      <c r="G153" s="2"/>
      <c r="H153" s="2"/>
    </row>
    <row r="154" spans="6:8">
      <c r="F154" s="2"/>
      <c r="G154" s="2"/>
      <c r="H154" s="2"/>
    </row>
    <row r="155" spans="6:8">
      <c r="F155" s="2"/>
      <c r="G155" s="2"/>
      <c r="H155" s="2"/>
    </row>
    <row r="156" spans="6:8">
      <c r="F156" s="2"/>
      <c r="G156" s="2"/>
      <c r="H156" s="2"/>
    </row>
    <row r="157" spans="6:8">
      <c r="F157" s="2"/>
      <c r="G157" s="2"/>
      <c r="H157" s="2"/>
    </row>
    <row r="158" spans="6:8">
      <c r="F158" s="2"/>
      <c r="G158" s="2"/>
      <c r="H158" s="2"/>
    </row>
    <row r="159" spans="6:8">
      <c r="F159" s="2"/>
      <c r="G159" s="2"/>
      <c r="H159" s="2"/>
    </row>
    <row r="160" spans="6:8">
      <c r="F160" s="2"/>
      <c r="G160" s="2"/>
      <c r="H160" s="2"/>
    </row>
    <row r="161" spans="6:8">
      <c r="F161" s="2"/>
      <c r="G161" s="2"/>
      <c r="H161" s="2"/>
    </row>
    <row r="162" spans="6:8">
      <c r="F162" s="2"/>
      <c r="G162" s="2"/>
      <c r="H162" s="2"/>
    </row>
    <row r="163" spans="6:8">
      <c r="F163" s="2"/>
      <c r="G163" s="2"/>
      <c r="H163" s="2"/>
    </row>
    <row r="164" spans="6:8">
      <c r="F164" s="2"/>
      <c r="G164" s="2"/>
      <c r="H164" s="2"/>
    </row>
    <row r="165" spans="6:8">
      <c r="F165" s="2"/>
      <c r="G165" s="2"/>
      <c r="H165" s="2"/>
    </row>
    <row r="166" spans="6:8">
      <c r="F166" s="2"/>
      <c r="G166" s="2"/>
      <c r="H166" s="2"/>
    </row>
    <row r="167" spans="6:8">
      <c r="F167" s="2"/>
      <c r="G167" s="2"/>
      <c r="H167" s="2"/>
    </row>
    <row r="168" spans="6:8">
      <c r="F168" s="2"/>
      <c r="G168" s="2"/>
      <c r="H168" s="2"/>
    </row>
    <row r="169" spans="6:8">
      <c r="F169" s="2"/>
      <c r="G169" s="2"/>
      <c r="H169" s="2"/>
    </row>
    <row r="170" spans="6:8">
      <c r="F170" s="2"/>
      <c r="G170" s="2"/>
      <c r="H170" s="2"/>
    </row>
    <row r="171" spans="6:8">
      <c r="F171" s="2"/>
      <c r="G171" s="2"/>
      <c r="H171" s="2"/>
    </row>
    <row r="172" spans="6:8">
      <c r="F172" s="2"/>
      <c r="G172" s="2"/>
      <c r="H172" s="2"/>
    </row>
    <row r="173" spans="6:8">
      <c r="F173" s="2"/>
      <c r="G173" s="2"/>
      <c r="H173" s="2"/>
    </row>
    <row r="174" spans="6:8">
      <c r="F174" s="2"/>
      <c r="G174" s="2"/>
      <c r="H174" s="2"/>
    </row>
    <row r="175" spans="6:8">
      <c r="F175" s="2"/>
      <c r="G175" s="2"/>
      <c r="H175" s="2"/>
    </row>
    <row r="176" spans="6:8">
      <c r="F176" s="2"/>
      <c r="G176" s="2"/>
      <c r="H176" s="2"/>
    </row>
    <row r="177" spans="6:8">
      <c r="F177" s="2"/>
      <c r="G177" s="2"/>
      <c r="H177" s="2"/>
    </row>
    <row r="178" spans="6:8">
      <c r="F178" s="2"/>
      <c r="G178" s="2"/>
      <c r="H178" s="2"/>
    </row>
    <row r="179" spans="6:8">
      <c r="F179" s="2"/>
      <c r="G179" s="2"/>
      <c r="H179" s="2"/>
    </row>
    <row r="180" spans="6:8">
      <c r="F180" s="2"/>
      <c r="G180" s="2"/>
      <c r="H180" s="2"/>
    </row>
    <row r="181" spans="6:8">
      <c r="F181" s="2"/>
      <c r="G181" s="2"/>
      <c r="H181" s="2"/>
    </row>
    <row r="182" spans="6:8">
      <c r="F182" s="2"/>
      <c r="G182" s="2"/>
      <c r="H182" s="2"/>
    </row>
    <row r="183" spans="6:8">
      <c r="F183" s="2"/>
      <c r="G183" s="2"/>
      <c r="H183" s="2"/>
    </row>
    <row r="184" spans="6:8">
      <c r="F184" s="2"/>
      <c r="G184" s="2"/>
      <c r="H184" s="2"/>
    </row>
    <row r="185" spans="6:8">
      <c r="F185" s="2"/>
      <c r="G185" s="2"/>
      <c r="H185" s="2"/>
    </row>
    <row r="186" spans="6:8">
      <c r="F186" s="2"/>
      <c r="G186" s="2"/>
      <c r="H186" s="2"/>
    </row>
    <row r="187" spans="6:8">
      <c r="F187" s="2"/>
      <c r="G187" s="2"/>
      <c r="H187" s="2"/>
    </row>
    <row r="188" spans="6:8">
      <c r="F188" s="2"/>
      <c r="G188" s="2"/>
      <c r="H188" s="2"/>
    </row>
    <row r="189" spans="6:8">
      <c r="F189" s="2"/>
      <c r="G189" s="2"/>
      <c r="H189" s="2"/>
    </row>
    <row r="190" spans="6:8">
      <c r="F190" s="2"/>
      <c r="G190" s="2"/>
      <c r="H190" s="2"/>
    </row>
    <row r="191" spans="6:8">
      <c r="F191" s="2"/>
      <c r="G191" s="2"/>
      <c r="H191" s="2"/>
    </row>
    <row r="192" spans="6:8">
      <c r="F192" s="2"/>
      <c r="G192" s="2"/>
      <c r="H192" s="2"/>
    </row>
    <row r="193" spans="6:8">
      <c r="F193" s="2"/>
      <c r="G193" s="2"/>
      <c r="H193" s="2"/>
    </row>
    <row r="194" spans="6:8">
      <c r="F194" s="2"/>
      <c r="G194" s="2"/>
      <c r="H194" s="2"/>
    </row>
    <row r="195" spans="6:8">
      <c r="F195" s="2"/>
      <c r="G195" s="2"/>
      <c r="H195" s="2"/>
    </row>
    <row r="196" spans="6:8">
      <c r="F196" s="2"/>
      <c r="G196" s="2"/>
      <c r="H196" s="2"/>
    </row>
    <row r="197" spans="6:8">
      <c r="F197" s="2"/>
      <c r="G197" s="2"/>
      <c r="H197" s="2"/>
    </row>
    <row r="198" spans="6:8">
      <c r="F198" s="2"/>
      <c r="G198" s="2"/>
      <c r="H198" s="2"/>
    </row>
    <row r="199" spans="6:8">
      <c r="F199" s="2"/>
      <c r="G199" s="2"/>
      <c r="H199" s="2"/>
    </row>
    <row r="200" spans="6:8">
      <c r="F200" s="2"/>
      <c r="G200" s="2"/>
      <c r="H200" s="2"/>
    </row>
    <row r="201" spans="6:8">
      <c r="F201" s="2"/>
      <c r="G201" s="2"/>
      <c r="H201" s="2"/>
    </row>
    <row r="202" spans="6:8">
      <c r="F202" s="2"/>
      <c r="G202" s="2"/>
      <c r="H202" s="2"/>
    </row>
    <row r="203" spans="6:8">
      <c r="F203" s="2"/>
      <c r="G203" s="2"/>
      <c r="H203" s="2"/>
    </row>
    <row r="204" spans="6:8">
      <c r="F204" s="2"/>
      <c r="G204" s="2"/>
      <c r="H204" s="2"/>
    </row>
    <row r="205" spans="6:8">
      <c r="F205" s="2"/>
      <c r="G205" s="2"/>
      <c r="H205" s="2"/>
    </row>
    <row r="206" spans="6:8">
      <c r="F206" s="2"/>
      <c r="G206" s="2"/>
      <c r="H206" s="2"/>
    </row>
    <row r="207" spans="6:8">
      <c r="F207" s="2"/>
      <c r="G207" s="2"/>
      <c r="H207" s="2"/>
    </row>
    <row r="208" spans="6:8">
      <c r="F208" s="2"/>
      <c r="G208" s="2"/>
      <c r="H208" s="2"/>
    </row>
    <row r="209" spans="6:8">
      <c r="F209" s="2"/>
      <c r="G209" s="2"/>
      <c r="H209" s="2"/>
    </row>
    <row r="210" spans="6:8">
      <c r="F210" s="2"/>
      <c r="G210" s="2"/>
      <c r="H210" s="2"/>
    </row>
    <row r="211" spans="6:8">
      <c r="F211" s="2"/>
      <c r="G211" s="2"/>
      <c r="H211" s="2"/>
    </row>
    <row r="212" spans="6:8">
      <c r="F212" s="2"/>
      <c r="G212" s="2"/>
      <c r="H212" s="2"/>
    </row>
    <row r="213" spans="6:8">
      <c r="F213" s="2"/>
      <c r="G213" s="2"/>
      <c r="H213" s="2"/>
    </row>
    <row r="214" spans="6:8">
      <c r="F214" s="2"/>
      <c r="G214" s="2"/>
      <c r="H214" s="2"/>
    </row>
    <row r="215" spans="6:8">
      <c r="F215" s="2"/>
      <c r="G215" s="2"/>
      <c r="H215" s="2"/>
    </row>
    <row r="216" spans="6:8">
      <c r="F216" s="2"/>
      <c r="G216" s="2"/>
      <c r="H216" s="2"/>
    </row>
    <row r="217" spans="6:8">
      <c r="F217" s="2"/>
      <c r="G217" s="2"/>
      <c r="H217" s="2"/>
    </row>
    <row r="218" spans="6:8">
      <c r="F218" s="2"/>
      <c r="G218" s="2"/>
      <c r="H218" s="2"/>
    </row>
    <row r="219" spans="6:8">
      <c r="F219" s="2"/>
      <c r="G219" s="2"/>
      <c r="H219" s="2"/>
    </row>
    <row r="220" spans="6:8">
      <c r="F220" s="2"/>
      <c r="G220" s="2"/>
      <c r="H220" s="2"/>
    </row>
    <row r="221" spans="6:8">
      <c r="F221" s="2"/>
      <c r="G221" s="2"/>
      <c r="H221" s="2"/>
    </row>
    <row r="222" spans="6:8">
      <c r="F222" s="2"/>
      <c r="G222" s="2"/>
      <c r="H222" s="2"/>
    </row>
    <row r="223" spans="6:8">
      <c r="F223" s="2"/>
      <c r="G223" s="2"/>
      <c r="H223" s="2"/>
    </row>
    <row r="224" spans="6:8">
      <c r="F224" s="2"/>
      <c r="G224" s="2"/>
      <c r="H224" s="2"/>
    </row>
    <row r="225" spans="6:8">
      <c r="F225" s="2"/>
      <c r="G225" s="2"/>
      <c r="H225" s="2"/>
    </row>
    <row r="226" spans="6:8">
      <c r="F226" s="2"/>
      <c r="G226" s="2"/>
      <c r="H226" s="2"/>
    </row>
    <row r="227" spans="6:8">
      <c r="F227" s="2"/>
      <c r="G227" s="2"/>
      <c r="H227" s="2"/>
    </row>
    <row r="228" spans="6:8">
      <c r="F228" s="2"/>
      <c r="G228" s="2"/>
      <c r="H228" s="2"/>
    </row>
    <row r="229" spans="6:8">
      <c r="F229" s="2"/>
      <c r="G229" s="2"/>
      <c r="H229" s="2"/>
    </row>
    <row r="230" spans="6:8">
      <c r="F230" s="2"/>
      <c r="G230" s="2"/>
      <c r="H230" s="2"/>
    </row>
    <row r="231" spans="6:8">
      <c r="F231" s="2"/>
      <c r="G231" s="2"/>
      <c r="H231" s="2"/>
    </row>
    <row r="232" spans="6:8">
      <c r="F232" s="2"/>
      <c r="G232" s="2"/>
      <c r="H232" s="2"/>
    </row>
    <row r="233" spans="6:8">
      <c r="F233" s="2"/>
      <c r="G233" s="2"/>
      <c r="H233" s="2"/>
    </row>
    <row r="234" spans="6:8">
      <c r="F234" s="2"/>
      <c r="G234" s="2"/>
      <c r="H234" s="2"/>
    </row>
    <row r="235" spans="6:8">
      <c r="F235" s="2"/>
      <c r="G235" s="2"/>
      <c r="H235" s="2"/>
    </row>
    <row r="236" spans="6:8">
      <c r="F236" s="2"/>
      <c r="G236" s="2"/>
      <c r="H236" s="2"/>
    </row>
    <row r="237" spans="6:8">
      <c r="F237" s="2"/>
      <c r="G237" s="2"/>
      <c r="H237" s="2"/>
    </row>
    <row r="238" spans="6:8">
      <c r="F238" s="2"/>
      <c r="G238" s="2"/>
      <c r="H238" s="2"/>
    </row>
    <row r="239" spans="6:8">
      <c r="F239" s="2"/>
      <c r="G239" s="2"/>
      <c r="H239" s="2"/>
    </row>
    <row r="240" spans="6:8">
      <c r="F240" s="2"/>
      <c r="G240" s="2"/>
      <c r="H240" s="2"/>
    </row>
    <row r="241" spans="6:8">
      <c r="F241" s="2"/>
      <c r="G241" s="2"/>
      <c r="H241" s="2"/>
    </row>
    <row r="242" spans="6:8">
      <c r="F242" s="2"/>
      <c r="G242" s="2"/>
      <c r="H242" s="2"/>
    </row>
    <row r="243" spans="6:8">
      <c r="F243" s="2"/>
      <c r="G243" s="2"/>
      <c r="H243" s="2"/>
    </row>
    <row r="244" spans="6:8">
      <c r="F244" s="2"/>
      <c r="G244" s="2"/>
      <c r="H244" s="2"/>
    </row>
    <row r="245" spans="6:8">
      <c r="F245" s="2"/>
      <c r="G245" s="2"/>
      <c r="H245" s="2"/>
    </row>
    <row r="246" spans="6:8">
      <c r="F246" s="2"/>
      <c r="G246" s="2"/>
      <c r="H246" s="2"/>
    </row>
    <row r="247" spans="6:8">
      <c r="F247" s="2"/>
      <c r="G247" s="2"/>
      <c r="H247" s="2"/>
    </row>
    <row r="248" spans="6:8">
      <c r="F248" s="2"/>
      <c r="G248" s="2"/>
      <c r="H248" s="2"/>
    </row>
    <row r="249" spans="6:8">
      <c r="F249" s="2"/>
      <c r="G249" s="2"/>
      <c r="H249" s="2"/>
    </row>
    <row r="250" spans="6:8">
      <c r="F250" s="2"/>
      <c r="G250" s="2"/>
      <c r="H250" s="2"/>
    </row>
    <row r="251" spans="6:8">
      <c r="F251" s="2"/>
      <c r="G251" s="2"/>
      <c r="H251" s="2"/>
    </row>
    <row r="252" spans="6:8">
      <c r="F252" s="2"/>
      <c r="G252" s="2"/>
      <c r="H252" s="2"/>
    </row>
    <row r="253" spans="6:8">
      <c r="F253" s="2"/>
      <c r="G253" s="2"/>
      <c r="H253" s="2"/>
    </row>
    <row r="254" spans="6:8">
      <c r="F254" s="2"/>
      <c r="G254" s="2"/>
      <c r="H254" s="2"/>
    </row>
    <row r="255" spans="6:8">
      <c r="F255" s="2"/>
      <c r="G255" s="2"/>
      <c r="H255" s="2"/>
    </row>
    <row r="256" spans="6:8">
      <c r="F256" s="2"/>
      <c r="G256" s="2"/>
      <c r="H256" s="2"/>
    </row>
    <row r="257" spans="6:8">
      <c r="F257" s="2"/>
      <c r="G257" s="2"/>
      <c r="H257" s="2"/>
    </row>
    <row r="258" spans="6:8">
      <c r="F258" s="2"/>
      <c r="G258" s="2"/>
      <c r="H258" s="2"/>
    </row>
    <row r="259" spans="6:8">
      <c r="F259" s="2"/>
      <c r="G259" s="2"/>
      <c r="H259" s="2"/>
    </row>
    <row r="260" spans="6:8">
      <c r="F260" s="2"/>
      <c r="G260" s="2"/>
      <c r="H260" s="2"/>
    </row>
    <row r="261" spans="6:8">
      <c r="F261" s="2"/>
      <c r="G261" s="2"/>
      <c r="H261" s="2"/>
    </row>
    <row r="262" spans="6:8">
      <c r="F262" s="2"/>
      <c r="G262" s="2"/>
      <c r="H262" s="2"/>
    </row>
    <row r="263" spans="6:8">
      <c r="F263" s="2"/>
      <c r="G263" s="2"/>
      <c r="H263" s="2"/>
    </row>
    <row r="264" spans="6:8">
      <c r="F264" s="2"/>
      <c r="G264" s="2"/>
      <c r="H264" s="2"/>
    </row>
    <row r="265" spans="6:8">
      <c r="F265" s="2"/>
      <c r="G265" s="2"/>
      <c r="H265" s="2"/>
    </row>
    <row r="266" spans="6:8">
      <c r="F266" s="2"/>
      <c r="G266" s="2"/>
      <c r="H266" s="2"/>
    </row>
    <row r="267" spans="6:8">
      <c r="F267" s="2"/>
      <c r="G267" s="2"/>
      <c r="H267" s="2"/>
    </row>
    <row r="268" spans="6:8">
      <c r="F268" s="2"/>
      <c r="G268" s="2"/>
      <c r="H268" s="2"/>
    </row>
    <row r="269" spans="6:8">
      <c r="F269" s="2"/>
      <c r="G269" s="2"/>
      <c r="H269" s="2"/>
    </row>
    <row r="270" spans="6:8">
      <c r="F270" s="2"/>
      <c r="G270" s="2"/>
      <c r="H270" s="2"/>
    </row>
    <row r="271" spans="6:8">
      <c r="F271" s="2"/>
      <c r="G271" s="2"/>
      <c r="H271" s="2"/>
    </row>
    <row r="272" spans="6:8">
      <c r="F272" s="2"/>
      <c r="G272" s="2"/>
      <c r="H272" s="2"/>
    </row>
    <row r="273" spans="6:8">
      <c r="F273" s="2"/>
      <c r="G273" s="2"/>
      <c r="H273" s="2"/>
    </row>
    <row r="274" spans="6:8">
      <c r="F274" s="2"/>
      <c r="G274" s="2"/>
      <c r="H274" s="2"/>
    </row>
    <row r="275" spans="6:8">
      <c r="F275" s="2"/>
      <c r="G275" s="2"/>
      <c r="H275" s="2"/>
    </row>
    <row r="276" spans="6:8">
      <c r="F276" s="2"/>
      <c r="G276" s="2"/>
      <c r="H276" s="2"/>
    </row>
    <row r="277" spans="6:8">
      <c r="F277" s="2"/>
      <c r="G277" s="2"/>
      <c r="H277" s="2"/>
    </row>
    <row r="278" spans="6:8">
      <c r="F278" s="2"/>
      <c r="G278" s="2"/>
      <c r="H278" s="2"/>
    </row>
    <row r="279" spans="6:8">
      <c r="F279" s="2"/>
      <c r="G279" s="2"/>
      <c r="H279" s="2"/>
    </row>
    <row r="280" spans="6:8">
      <c r="F280" s="2"/>
      <c r="G280" s="2"/>
      <c r="H280" s="2"/>
    </row>
    <row r="281" spans="6:8">
      <c r="F281" s="2"/>
      <c r="G281" s="2"/>
      <c r="H281" s="2"/>
    </row>
    <row r="282" spans="6:8">
      <c r="F282" s="2"/>
      <c r="G282" s="2"/>
      <c r="H282" s="2"/>
    </row>
    <row r="283" spans="6:8">
      <c r="F283" s="2"/>
      <c r="G283" s="2"/>
      <c r="H283" s="2"/>
    </row>
    <row r="284" spans="6:8">
      <c r="F284" s="2"/>
      <c r="G284" s="2"/>
      <c r="H284" s="2"/>
    </row>
    <row r="285" spans="6:8">
      <c r="F285" s="2"/>
      <c r="G285" s="2"/>
      <c r="H285" s="2"/>
    </row>
    <row r="286" spans="6:8">
      <c r="F286" s="2"/>
      <c r="G286" s="2"/>
      <c r="H286" s="2"/>
    </row>
    <row r="287" spans="6:8">
      <c r="F287" s="2"/>
      <c r="G287" s="2"/>
      <c r="H287" s="2"/>
    </row>
    <row r="288" spans="6:8">
      <c r="F288" s="2"/>
      <c r="G288" s="2"/>
      <c r="H288" s="2"/>
    </row>
    <row r="289" spans="6:8">
      <c r="F289" s="2"/>
      <c r="G289" s="2"/>
      <c r="H289" s="2"/>
    </row>
    <row r="290" spans="6:8">
      <c r="F290" s="2"/>
      <c r="G290" s="2"/>
      <c r="H290" s="2"/>
    </row>
    <row r="291" spans="6:8">
      <c r="F291" s="2"/>
      <c r="G291" s="2"/>
      <c r="H291" s="2"/>
    </row>
    <row r="292" spans="6:8">
      <c r="F292" s="2"/>
      <c r="G292" s="2"/>
      <c r="H292" s="2"/>
    </row>
    <row r="293" spans="6:8">
      <c r="F293" s="2"/>
      <c r="G293" s="2"/>
      <c r="H293" s="2"/>
    </row>
    <row r="294" spans="6:8">
      <c r="F294" s="2"/>
      <c r="G294" s="2"/>
      <c r="H294" s="2"/>
    </row>
    <row r="295" spans="6:8">
      <c r="F295" s="2"/>
      <c r="G295" s="2"/>
      <c r="H295" s="2"/>
    </row>
    <row r="296" spans="6:8">
      <c r="F296" s="2"/>
      <c r="G296" s="2"/>
      <c r="H296" s="2"/>
    </row>
    <row r="297" spans="6:8">
      <c r="F297" s="2"/>
      <c r="G297" s="2"/>
      <c r="H297" s="2"/>
    </row>
    <row r="298" spans="6:8">
      <c r="F298" s="2"/>
      <c r="G298" s="2"/>
      <c r="H298" s="2"/>
    </row>
    <row r="299" spans="6:8">
      <c r="F299" s="2"/>
      <c r="G299" s="2"/>
      <c r="H299" s="2"/>
    </row>
    <row r="300" spans="6:8">
      <c r="F300" s="2"/>
      <c r="G300" s="2"/>
      <c r="H300" s="2"/>
    </row>
    <row r="301" spans="6:8">
      <c r="F301" s="2"/>
      <c r="G301" s="2"/>
      <c r="H301" s="2"/>
    </row>
    <row r="302" spans="6:8">
      <c r="F302" s="2"/>
      <c r="G302" s="2"/>
      <c r="H302" s="2"/>
    </row>
    <row r="303" spans="6:8">
      <c r="F303" s="2"/>
      <c r="G303" s="2"/>
      <c r="H303" s="2"/>
    </row>
    <row r="304" spans="6:8">
      <c r="F304" s="2"/>
      <c r="G304" s="2"/>
      <c r="H304" s="2"/>
    </row>
    <row r="305" spans="6:8">
      <c r="F305" s="2"/>
      <c r="G305" s="2"/>
      <c r="H305" s="2"/>
    </row>
    <row r="306" spans="6:8">
      <c r="F306" s="2"/>
      <c r="G306" s="2"/>
      <c r="H306" s="2"/>
    </row>
    <row r="307" spans="6:8">
      <c r="F307" s="2"/>
      <c r="G307" s="2"/>
      <c r="H307" s="2"/>
    </row>
    <row r="308" spans="6:8">
      <c r="F308" s="2"/>
      <c r="G308" s="2"/>
      <c r="H308" s="2"/>
    </row>
    <row r="309" spans="6:8">
      <c r="F309" s="2"/>
      <c r="G309" s="2"/>
      <c r="H309" s="2"/>
    </row>
    <row r="310" spans="6:8">
      <c r="F310" s="2"/>
      <c r="G310" s="2"/>
      <c r="H310" s="2"/>
    </row>
    <row r="311" spans="6:8">
      <c r="F311" s="2"/>
      <c r="G311" s="2"/>
      <c r="H311" s="2"/>
    </row>
    <row r="312" spans="6:8">
      <c r="F312" s="2"/>
      <c r="G312" s="2"/>
      <c r="H312" s="2"/>
    </row>
    <row r="313" spans="6:8">
      <c r="F313" s="2"/>
      <c r="G313" s="2"/>
      <c r="H313" s="2"/>
    </row>
    <row r="314" spans="6:8">
      <c r="F314" s="2"/>
      <c r="G314" s="2"/>
      <c r="H314" s="2"/>
    </row>
    <row r="315" spans="6:8">
      <c r="F315" s="2"/>
      <c r="G315" s="2"/>
      <c r="H315" s="2"/>
    </row>
    <row r="316" spans="6:8">
      <c r="F316" s="2"/>
      <c r="G316" s="2"/>
      <c r="H316" s="2"/>
    </row>
    <row r="317" spans="6:8">
      <c r="F317" s="2"/>
      <c r="G317" s="2"/>
      <c r="H317" s="2"/>
    </row>
    <row r="318" spans="6:8">
      <c r="F318" s="2"/>
      <c r="G318" s="2"/>
      <c r="H318" s="2"/>
    </row>
    <row r="319" spans="6:8">
      <c r="F319" s="2"/>
      <c r="G319" s="2"/>
      <c r="H319" s="2"/>
    </row>
    <row r="320" spans="6:8">
      <c r="F320" s="2"/>
      <c r="G320" s="2"/>
      <c r="H320" s="2"/>
    </row>
    <row r="321" spans="6:8">
      <c r="F321" s="2"/>
      <c r="G321" s="2"/>
      <c r="H321" s="2"/>
    </row>
    <row r="322" spans="6:8">
      <c r="F322" s="2"/>
      <c r="G322" s="2"/>
      <c r="H322" s="2"/>
    </row>
    <row r="323" spans="6:8">
      <c r="F323" s="2"/>
      <c r="G323" s="2"/>
      <c r="H323" s="2"/>
    </row>
    <row r="324" spans="6:8">
      <c r="F324" s="2"/>
      <c r="G324" s="2"/>
      <c r="H324" s="2"/>
    </row>
    <row r="325" spans="6:8">
      <c r="F325" s="2"/>
      <c r="G325" s="2"/>
      <c r="H325" s="2"/>
    </row>
    <row r="326" spans="6:8">
      <c r="F326" s="2"/>
      <c r="G326" s="2"/>
      <c r="H326" s="2"/>
    </row>
    <row r="327" spans="6:8">
      <c r="F327" s="2"/>
      <c r="G327" s="2"/>
      <c r="H327" s="2"/>
    </row>
    <row r="328" spans="6:8">
      <c r="F328" s="2"/>
      <c r="G328" s="2"/>
      <c r="H328" s="2"/>
    </row>
    <row r="329" spans="6:8">
      <c r="F329" s="2"/>
      <c r="G329" s="2"/>
      <c r="H329" s="2"/>
    </row>
    <row r="330" spans="6:8">
      <c r="F330" s="2"/>
      <c r="G330" s="2"/>
      <c r="H330" s="2"/>
    </row>
    <row r="331" spans="6:8">
      <c r="F331" s="2"/>
      <c r="G331" s="2"/>
      <c r="H331" s="2"/>
    </row>
    <row r="332" spans="6:8">
      <c r="F332" s="2"/>
      <c r="G332" s="2"/>
      <c r="H332" s="2"/>
    </row>
    <row r="333" spans="6:8">
      <c r="F333" s="2"/>
      <c r="G333" s="2"/>
      <c r="H333" s="2"/>
    </row>
    <row r="334" spans="6:8">
      <c r="F334" s="2"/>
      <c r="G334" s="2"/>
      <c r="H334" s="2"/>
    </row>
    <row r="335" spans="6:8">
      <c r="F335" s="2"/>
      <c r="G335" s="2"/>
      <c r="H335" s="2"/>
    </row>
    <row r="336" spans="6:8">
      <c r="F336" s="2"/>
      <c r="G336" s="2"/>
      <c r="H336" s="2"/>
    </row>
    <row r="337" spans="6:8">
      <c r="F337" s="2"/>
      <c r="G337" s="2"/>
      <c r="H337" s="2"/>
    </row>
    <row r="338" spans="6:8">
      <c r="F338" s="2"/>
      <c r="G338" s="2"/>
      <c r="H338" s="2"/>
    </row>
    <row r="339" spans="6:8">
      <c r="F339" s="2"/>
      <c r="G339" s="2"/>
      <c r="H339" s="2"/>
    </row>
    <row r="340" spans="6:8">
      <c r="F340" s="2"/>
      <c r="G340" s="2"/>
      <c r="H340" s="2"/>
    </row>
    <row r="341" spans="6:8">
      <c r="F341" s="2"/>
      <c r="G341" s="2"/>
      <c r="H341" s="2"/>
    </row>
    <row r="342" spans="6:8">
      <c r="F342" s="2"/>
      <c r="G342" s="2"/>
      <c r="H342" s="2"/>
    </row>
    <row r="343" spans="6:8">
      <c r="F343" s="2"/>
      <c r="G343" s="2"/>
      <c r="H343" s="2"/>
    </row>
    <row r="344" spans="6:8">
      <c r="F344" s="2"/>
      <c r="G344" s="2"/>
      <c r="H344" s="2"/>
    </row>
    <row r="345" spans="6:8">
      <c r="F345" s="2"/>
      <c r="G345" s="2"/>
      <c r="H345" s="2"/>
    </row>
    <row r="346" spans="6:8">
      <c r="F346" s="2"/>
      <c r="G346" s="2"/>
      <c r="H346" s="2"/>
    </row>
    <row r="347" spans="6:8">
      <c r="F347" s="2"/>
      <c r="G347" s="2"/>
      <c r="H347" s="2"/>
    </row>
    <row r="348" spans="6:8">
      <c r="F348" s="2"/>
      <c r="G348" s="2"/>
      <c r="H348" s="2"/>
    </row>
    <row r="349" spans="6:8">
      <c r="F349" s="2"/>
      <c r="G349" s="2"/>
      <c r="H349" s="2"/>
    </row>
    <row r="350" spans="6:8">
      <c r="F350" s="2"/>
      <c r="G350" s="2"/>
      <c r="H350" s="2"/>
    </row>
    <row r="351" spans="6:8">
      <c r="F351" s="2"/>
      <c r="G351" s="2"/>
      <c r="H351" s="2"/>
    </row>
    <row r="352" spans="6:8">
      <c r="F352" s="2"/>
      <c r="G352" s="2"/>
      <c r="H352" s="2"/>
    </row>
    <row r="353" spans="6:8">
      <c r="F353" s="2"/>
      <c r="G353" s="2"/>
      <c r="H353" s="2"/>
    </row>
    <row r="354" spans="6:8">
      <c r="F354" s="2"/>
      <c r="G354" s="2"/>
      <c r="H354" s="2"/>
    </row>
    <row r="355" spans="6:8">
      <c r="F355" s="2"/>
      <c r="G355" s="2"/>
      <c r="H355" s="2"/>
    </row>
    <row r="356" spans="6:8">
      <c r="F356" s="2"/>
      <c r="G356" s="2"/>
      <c r="H356" s="2"/>
    </row>
    <row r="357" spans="6:8">
      <c r="F357" s="2"/>
      <c r="G357" s="2"/>
      <c r="H357" s="2"/>
    </row>
    <row r="358" spans="6:8">
      <c r="F358" s="2"/>
      <c r="G358" s="2"/>
      <c r="H358" s="2"/>
    </row>
    <row r="359" spans="6:8">
      <c r="F359" s="2"/>
      <c r="G359" s="2"/>
      <c r="H359" s="2"/>
    </row>
    <row r="360" spans="6:8">
      <c r="F360" s="2"/>
      <c r="G360" s="2"/>
      <c r="H360" s="2"/>
    </row>
    <row r="361" spans="6:8">
      <c r="F361" s="2"/>
      <c r="G361" s="2"/>
      <c r="H361" s="2"/>
    </row>
    <row r="362" spans="6:8">
      <c r="F362" s="2"/>
      <c r="G362" s="2"/>
      <c r="H362" s="2"/>
    </row>
    <row r="363" spans="6:8">
      <c r="F363" s="2"/>
      <c r="G363" s="2"/>
      <c r="H363" s="2"/>
    </row>
    <row r="364" spans="6:8">
      <c r="F364" s="2"/>
      <c r="G364" s="2"/>
      <c r="H364" s="2"/>
    </row>
    <row r="365" spans="6:8">
      <c r="F365" s="2"/>
      <c r="G365" s="2"/>
      <c r="H365" s="2"/>
    </row>
    <row r="366" spans="6:8">
      <c r="F366" s="2"/>
      <c r="G366" s="2"/>
      <c r="H366" s="2"/>
    </row>
    <row r="367" spans="6:8">
      <c r="F367" s="2"/>
      <c r="G367" s="2"/>
      <c r="H367" s="2"/>
    </row>
    <row r="368" spans="6:8">
      <c r="F368" s="2"/>
      <c r="G368" s="2"/>
      <c r="H368" s="2"/>
    </row>
    <row r="369" spans="6:8">
      <c r="F369" s="2"/>
      <c r="G369" s="2"/>
      <c r="H369" s="2"/>
    </row>
    <row r="370" spans="6:8">
      <c r="F370" s="2"/>
      <c r="G370" s="2"/>
      <c r="H370" s="2"/>
    </row>
    <row r="371" spans="6:8">
      <c r="F371" s="2"/>
      <c r="G371" s="2"/>
      <c r="H371" s="2"/>
    </row>
    <row r="372" spans="6:8">
      <c r="F372" s="2"/>
      <c r="G372" s="2"/>
      <c r="H372" s="2"/>
    </row>
    <row r="373" spans="6:8">
      <c r="F373" s="2"/>
      <c r="G373" s="2"/>
      <c r="H373" s="2"/>
    </row>
    <row r="374" spans="6:8">
      <c r="F374" s="2"/>
      <c r="G374" s="2"/>
      <c r="H374" s="2"/>
    </row>
    <row r="375" spans="6:8">
      <c r="F375" s="2"/>
      <c r="G375" s="2"/>
      <c r="H375" s="2"/>
    </row>
    <row r="376" spans="6:8">
      <c r="F376" s="2"/>
      <c r="G376" s="2"/>
      <c r="H376" s="2"/>
    </row>
    <row r="377" spans="6:8">
      <c r="F377" s="2"/>
      <c r="G377" s="2"/>
      <c r="H377" s="2"/>
    </row>
    <row r="378" spans="6:8">
      <c r="F378" s="2"/>
      <c r="G378" s="2"/>
      <c r="H378" s="2"/>
    </row>
    <row r="379" spans="6:8">
      <c r="F379" s="2"/>
      <c r="G379" s="2"/>
      <c r="H379" s="2"/>
    </row>
    <row r="380" spans="6:8">
      <c r="F380" s="2"/>
      <c r="G380" s="2"/>
      <c r="H380" s="2"/>
    </row>
    <row r="381" spans="6:8">
      <c r="F381" s="2"/>
      <c r="G381" s="2"/>
      <c r="H381" s="2"/>
    </row>
    <row r="382" spans="6:8">
      <c r="F382" s="2"/>
      <c r="G382" s="2"/>
      <c r="H382" s="2"/>
    </row>
    <row r="383" spans="6:8">
      <c r="F383" s="2"/>
      <c r="G383" s="2"/>
      <c r="H383" s="2"/>
    </row>
    <row r="384" spans="6:8">
      <c r="F384" s="2"/>
      <c r="G384" s="2"/>
      <c r="H384" s="2"/>
    </row>
    <row r="385" spans="6:8">
      <c r="F385" s="2"/>
      <c r="G385" s="2"/>
      <c r="H385" s="2"/>
    </row>
    <row r="386" spans="6:8">
      <c r="F386" s="2"/>
      <c r="G386" s="2"/>
      <c r="H386" s="2"/>
    </row>
    <row r="387" spans="6:8">
      <c r="F387" s="2"/>
      <c r="G387" s="2"/>
      <c r="H387" s="2"/>
    </row>
    <row r="388" spans="6:8">
      <c r="F388" s="2"/>
      <c r="G388" s="2"/>
      <c r="H388" s="2"/>
    </row>
    <row r="389" spans="6:8">
      <c r="F389" s="2"/>
      <c r="G389" s="2"/>
      <c r="H389" s="2"/>
    </row>
    <row r="390" spans="6:8">
      <c r="F390" s="2"/>
      <c r="G390" s="2"/>
      <c r="H390" s="2"/>
    </row>
    <row r="391" spans="6:8">
      <c r="F391" s="2"/>
      <c r="G391" s="2"/>
      <c r="H391" s="2"/>
    </row>
    <row r="392" spans="6:8">
      <c r="F392" s="2"/>
      <c r="G392" s="2"/>
      <c r="H392" s="2"/>
    </row>
    <row r="393" spans="6:8">
      <c r="F393" s="2"/>
      <c r="G393" s="2"/>
      <c r="H393" s="2"/>
    </row>
    <row r="394" spans="6:8">
      <c r="F394" s="2"/>
      <c r="G394" s="2"/>
      <c r="H394" s="2"/>
    </row>
    <row r="395" spans="6:8">
      <c r="F395" s="2"/>
      <c r="G395" s="2"/>
      <c r="H395" s="2"/>
    </row>
    <row r="396" spans="6:8">
      <c r="F396" s="2"/>
      <c r="G396" s="2"/>
      <c r="H396" s="2"/>
    </row>
    <row r="397" spans="6:8">
      <c r="F397" s="2"/>
      <c r="G397" s="2"/>
      <c r="H397" s="2"/>
    </row>
    <row r="398" spans="6:8">
      <c r="F398" s="2"/>
      <c r="G398" s="2"/>
      <c r="H398" s="2"/>
    </row>
    <row r="399" spans="6:8">
      <c r="F399" s="2"/>
      <c r="G399" s="2"/>
      <c r="H399" s="2"/>
    </row>
    <row r="400" spans="6:8">
      <c r="F400" s="2"/>
      <c r="G400" s="2"/>
      <c r="H400" s="2"/>
    </row>
    <row r="401" spans="6:8">
      <c r="F401" s="2"/>
      <c r="G401" s="2"/>
      <c r="H401" s="2"/>
    </row>
    <row r="402" spans="6:8">
      <c r="F402" s="2"/>
      <c r="G402" s="2"/>
      <c r="H402" s="2"/>
    </row>
    <row r="403" spans="6:8">
      <c r="F403" s="2"/>
      <c r="G403" s="2"/>
      <c r="H403" s="2"/>
    </row>
    <row r="404" spans="6:8">
      <c r="F404" s="2"/>
      <c r="G404" s="2"/>
      <c r="H404" s="2"/>
    </row>
    <row r="405" spans="6:8">
      <c r="F405" s="2"/>
      <c r="G405" s="2"/>
      <c r="H405" s="2"/>
    </row>
    <row r="406" spans="6:8">
      <c r="F406" s="2"/>
      <c r="G406" s="2"/>
      <c r="H406" s="2"/>
    </row>
    <row r="407" spans="6:8">
      <c r="F407" s="2"/>
      <c r="G407" s="2"/>
      <c r="H407" s="2"/>
    </row>
    <row r="408" spans="6:8">
      <c r="F408" s="2"/>
      <c r="G408" s="2"/>
      <c r="H408" s="2"/>
    </row>
    <row r="409" spans="6:8">
      <c r="F409" s="2"/>
      <c r="G409" s="2"/>
      <c r="H409" s="2"/>
    </row>
    <row r="410" spans="6:8">
      <c r="F410" s="2"/>
      <c r="G410" s="2"/>
      <c r="H410" s="2"/>
    </row>
    <row r="411" spans="6:8">
      <c r="F411" s="2"/>
      <c r="G411" s="2"/>
      <c r="H411" s="2"/>
    </row>
    <row r="412" spans="6:8">
      <c r="F412" s="2"/>
      <c r="G412" s="2"/>
      <c r="H412" s="2"/>
    </row>
    <row r="413" spans="6:8">
      <c r="F413" s="2"/>
      <c r="G413" s="2"/>
      <c r="H413" s="2"/>
    </row>
    <row r="414" spans="6:8">
      <c r="F414" s="2"/>
      <c r="G414" s="2"/>
      <c r="H414" s="2"/>
    </row>
    <row r="415" spans="6:8">
      <c r="F415" s="2"/>
      <c r="G415" s="2"/>
      <c r="H415" s="2"/>
    </row>
    <row r="416" spans="6:8">
      <c r="F416" s="2"/>
      <c r="G416" s="2"/>
      <c r="H416" s="2"/>
    </row>
    <row r="417" spans="6:8">
      <c r="F417" s="2"/>
      <c r="G417" s="2"/>
      <c r="H417" s="2"/>
    </row>
    <row r="418" spans="6:8">
      <c r="F418" s="2"/>
      <c r="G418" s="2"/>
      <c r="H418" s="2"/>
    </row>
    <row r="419" spans="6:8">
      <c r="F419" s="2"/>
      <c r="G419" s="2"/>
      <c r="H419" s="2"/>
    </row>
    <row r="420" spans="6:8">
      <c r="F420" s="2"/>
      <c r="G420" s="2"/>
      <c r="H420" s="2"/>
    </row>
    <row r="421" spans="6:8">
      <c r="F421" s="2"/>
      <c r="G421" s="2"/>
      <c r="H421" s="2"/>
    </row>
    <row r="422" spans="6:8">
      <c r="F422" s="2"/>
      <c r="G422" s="2"/>
      <c r="H422" s="2"/>
    </row>
    <row r="423" spans="6:8">
      <c r="F423" s="2"/>
      <c r="G423" s="2"/>
      <c r="H423" s="2"/>
    </row>
    <row r="424" spans="6:8">
      <c r="F424" s="2"/>
      <c r="G424" s="2"/>
      <c r="H424" s="2"/>
    </row>
    <row r="425" spans="6:8">
      <c r="F425" s="2"/>
      <c r="G425" s="2"/>
      <c r="H425" s="2"/>
    </row>
    <row r="426" spans="6:8">
      <c r="F426" s="2"/>
      <c r="G426" s="2"/>
      <c r="H426" s="2"/>
    </row>
    <row r="427" spans="6:8">
      <c r="F427" s="2"/>
      <c r="G427" s="2"/>
      <c r="H427" s="2"/>
    </row>
    <row r="428" spans="6:8">
      <c r="F428" s="2"/>
      <c r="G428" s="2"/>
      <c r="H428" s="2"/>
    </row>
    <row r="429" spans="6:8">
      <c r="F429" s="2"/>
      <c r="G429" s="2"/>
      <c r="H429" s="2"/>
    </row>
    <row r="430" spans="6:8">
      <c r="F430" s="2"/>
      <c r="G430" s="2"/>
      <c r="H430" s="2"/>
    </row>
    <row r="431" spans="6:8">
      <c r="F431" s="2"/>
      <c r="G431" s="2"/>
      <c r="H431" s="2"/>
    </row>
    <row r="432" spans="6:8">
      <c r="F432" s="2"/>
      <c r="G432" s="2"/>
      <c r="H432" s="2"/>
    </row>
    <row r="433" spans="6:8">
      <c r="F433" s="2"/>
      <c r="G433" s="2"/>
      <c r="H433" s="2"/>
    </row>
    <row r="434" spans="6:8">
      <c r="F434" s="2"/>
      <c r="G434" s="2"/>
      <c r="H434" s="2"/>
    </row>
    <row r="435" spans="6:8">
      <c r="F435" s="2"/>
      <c r="G435" s="2"/>
      <c r="H435" s="2"/>
    </row>
    <row r="436" spans="6:8">
      <c r="F436" s="2"/>
      <c r="G436" s="2"/>
      <c r="H436" s="2"/>
    </row>
    <row r="437" spans="6:8">
      <c r="F437" s="2"/>
      <c r="G437" s="2"/>
      <c r="H437" s="2"/>
    </row>
    <row r="438" spans="6:8">
      <c r="F438" s="2"/>
      <c r="G438" s="2"/>
      <c r="H438" s="2"/>
    </row>
    <row r="439" spans="6:8">
      <c r="F439" s="2"/>
      <c r="G439" s="2"/>
      <c r="H439" s="2"/>
    </row>
    <row r="440" spans="6:8">
      <c r="F440" s="2"/>
      <c r="G440" s="2"/>
      <c r="H440" s="2"/>
    </row>
    <row r="441" spans="6:8">
      <c r="F441" s="2"/>
      <c r="G441" s="2"/>
      <c r="H441" s="2"/>
    </row>
    <row r="442" spans="6:8">
      <c r="F442" s="2"/>
      <c r="G442" s="2"/>
      <c r="H442" s="2"/>
    </row>
    <row r="443" spans="6:8">
      <c r="F443" s="2"/>
      <c r="G443" s="2"/>
      <c r="H443" s="2"/>
    </row>
  </sheetData>
  <mergeCells count="1">
    <mergeCell ref="A1:H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0"/>
  <sheetViews>
    <sheetView topLeftCell="A7" workbookViewId="0">
      <selection activeCell="J15" sqref="J15"/>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3" customWidth="1"/>
  </cols>
  <sheetData>
    <row r="1" spans="1:9" ht="15.75">
      <c r="A1" s="296" t="s">
        <v>355</v>
      </c>
      <c r="B1" s="297"/>
      <c r="C1" s="297"/>
      <c r="D1" s="297"/>
      <c r="E1" s="297"/>
      <c r="F1" s="297"/>
      <c r="G1" s="297"/>
      <c r="H1" s="297"/>
      <c r="I1" s="298"/>
    </row>
    <row r="2" spans="1:9" ht="15">
      <c r="A2" s="20" t="s">
        <v>39</v>
      </c>
      <c r="B2" s="17">
        <v>2</v>
      </c>
      <c r="C2" s="17">
        <f>C4</f>
        <v>1</v>
      </c>
      <c r="D2" s="172">
        <f>D9</f>
        <v>1</v>
      </c>
      <c r="E2" s="172">
        <f>E13</f>
        <v>0</v>
      </c>
      <c r="F2" s="209">
        <f>F18</f>
        <v>0</v>
      </c>
      <c r="G2" s="209">
        <f>G22</f>
        <v>0</v>
      </c>
      <c r="H2" s="209">
        <f>H30</f>
        <v>1</v>
      </c>
      <c r="I2" s="256" t="str">
        <f>I34</f>
        <v xml:space="preserve"> </v>
      </c>
    </row>
    <row r="3" spans="1:9" ht="15">
      <c r="A3" s="259" t="s">
        <v>314</v>
      </c>
      <c r="B3" s="61"/>
      <c r="C3" s="260"/>
      <c r="D3" s="261"/>
      <c r="E3" s="261"/>
      <c r="F3" s="262"/>
      <c r="G3" s="262"/>
      <c r="H3" s="262"/>
      <c r="I3" s="263"/>
    </row>
    <row r="4" spans="1:9" ht="15">
      <c r="A4" s="233" t="s">
        <v>317</v>
      </c>
      <c r="B4" s="264"/>
      <c r="C4" s="234">
        <v>1</v>
      </c>
      <c r="D4" s="235"/>
      <c r="E4" s="235"/>
      <c r="F4" s="235"/>
      <c r="G4" s="235"/>
      <c r="H4" s="235"/>
      <c r="I4" s="283"/>
    </row>
    <row r="5" spans="1:9" ht="15">
      <c r="A5" s="220" t="s">
        <v>318</v>
      </c>
      <c r="B5" s="174"/>
      <c r="C5" s="202">
        <v>2</v>
      </c>
      <c r="D5" s="175"/>
      <c r="E5" s="175"/>
      <c r="F5" s="175"/>
      <c r="G5" s="175"/>
      <c r="H5" s="175"/>
      <c r="I5" s="284"/>
    </row>
    <row r="6" spans="1:9" ht="15">
      <c r="A6" s="220" t="s">
        <v>319</v>
      </c>
      <c r="B6" s="174"/>
      <c r="C6" s="202">
        <v>3</v>
      </c>
      <c r="D6" s="175"/>
      <c r="E6" s="175"/>
      <c r="F6" s="175"/>
      <c r="G6" s="175"/>
      <c r="H6" s="175"/>
      <c r="I6" s="284"/>
    </row>
    <row r="7" spans="1:9" ht="15">
      <c r="A7" s="220" t="s">
        <v>320</v>
      </c>
      <c r="B7" s="174"/>
      <c r="C7" s="202">
        <v>4</v>
      </c>
      <c r="D7" s="175"/>
      <c r="E7" s="175"/>
      <c r="F7" s="175"/>
      <c r="G7" s="175"/>
      <c r="H7" s="175"/>
      <c r="I7" s="284"/>
    </row>
    <row r="8" spans="1:9" ht="15">
      <c r="A8" s="170" t="s">
        <v>279</v>
      </c>
      <c r="B8" s="150"/>
      <c r="C8" s="265"/>
      <c r="D8" s="266"/>
      <c r="E8" s="266"/>
      <c r="F8" s="267"/>
      <c r="G8" s="267"/>
      <c r="H8" s="267"/>
      <c r="I8" s="268"/>
    </row>
    <row r="9" spans="1:9" ht="15">
      <c r="A9" s="269" t="s">
        <v>235</v>
      </c>
      <c r="B9" s="270"/>
      <c r="C9" s="271"/>
      <c r="D9" s="272">
        <v>1</v>
      </c>
      <c r="E9" s="272">
        <v>1</v>
      </c>
      <c r="F9" s="272">
        <v>1</v>
      </c>
      <c r="G9" s="272"/>
      <c r="H9" s="272"/>
      <c r="I9" s="285"/>
    </row>
    <row r="10" spans="1:9" ht="15">
      <c r="A10" s="220" t="s">
        <v>232</v>
      </c>
      <c r="B10" s="174"/>
      <c r="C10" s="202"/>
      <c r="D10" s="175">
        <v>2</v>
      </c>
      <c r="E10" s="175">
        <v>2</v>
      </c>
      <c r="F10" s="175">
        <v>2</v>
      </c>
      <c r="G10" s="175"/>
      <c r="H10" s="175"/>
      <c r="I10" s="284"/>
    </row>
    <row r="11" spans="1:9" ht="15">
      <c r="A11" s="220" t="s">
        <v>323</v>
      </c>
      <c r="B11" s="174"/>
      <c r="C11" s="202"/>
      <c r="D11" s="175">
        <v>3</v>
      </c>
      <c r="E11" s="175">
        <v>3</v>
      </c>
      <c r="F11" s="175">
        <v>3</v>
      </c>
      <c r="G11" s="175"/>
      <c r="H11" s="175"/>
      <c r="I11" s="284"/>
    </row>
    <row r="12" spans="1:9" ht="15">
      <c r="A12" s="170" t="s">
        <v>286</v>
      </c>
      <c r="B12" s="150"/>
      <c r="C12" s="265"/>
      <c r="D12" s="266"/>
      <c r="E12" s="266"/>
      <c r="F12" s="267"/>
      <c r="G12" s="267"/>
      <c r="H12" s="267"/>
      <c r="I12" s="268"/>
    </row>
    <row r="13" spans="1:9" ht="15">
      <c r="A13" s="269" t="s">
        <v>231</v>
      </c>
      <c r="B13" s="270"/>
      <c r="C13" s="271"/>
      <c r="D13" s="272"/>
      <c r="E13" s="272">
        <v>0</v>
      </c>
      <c r="F13" s="272">
        <v>0</v>
      </c>
      <c r="G13" s="272"/>
      <c r="H13" s="272"/>
      <c r="I13" s="288" t="s">
        <v>365</v>
      </c>
    </row>
    <row r="14" spans="1:9" ht="15">
      <c r="A14" s="220" t="s">
        <v>235</v>
      </c>
      <c r="B14" s="174"/>
      <c r="C14" s="202"/>
      <c r="D14" s="175"/>
      <c r="E14" s="175">
        <v>1</v>
      </c>
      <c r="F14" s="175">
        <v>1</v>
      </c>
      <c r="G14" s="175"/>
      <c r="H14" s="175"/>
      <c r="I14" s="284"/>
    </row>
    <row r="15" spans="1:9" ht="15">
      <c r="A15" s="220" t="s">
        <v>232</v>
      </c>
      <c r="B15" s="174"/>
      <c r="C15" s="202"/>
      <c r="D15" s="175"/>
      <c r="E15" s="175">
        <v>2</v>
      </c>
      <c r="F15" s="175">
        <v>2</v>
      </c>
      <c r="G15" s="175"/>
      <c r="H15" s="175"/>
      <c r="I15" s="284"/>
    </row>
    <row r="16" spans="1:9" ht="15">
      <c r="A16" s="220" t="s">
        <v>323</v>
      </c>
      <c r="B16" s="174"/>
      <c r="C16" s="202"/>
      <c r="D16" s="175"/>
      <c r="E16" s="175">
        <v>3</v>
      </c>
      <c r="F16" s="175">
        <v>3</v>
      </c>
      <c r="G16" s="175"/>
      <c r="H16" s="175"/>
      <c r="I16" s="284"/>
    </row>
    <row r="17" spans="1:9" ht="15">
      <c r="A17" s="170" t="s">
        <v>282</v>
      </c>
      <c r="B17" s="150"/>
      <c r="C17" s="265"/>
      <c r="D17" s="266"/>
      <c r="E17" s="266"/>
      <c r="F17" s="267"/>
      <c r="G17" s="267"/>
      <c r="H17" s="267"/>
      <c r="I17" s="268"/>
    </row>
    <row r="18" spans="1:9" ht="15">
      <c r="A18" s="269" t="s">
        <v>231</v>
      </c>
      <c r="B18" s="270"/>
      <c r="C18" s="271"/>
      <c r="D18" s="272"/>
      <c r="E18" s="272"/>
      <c r="F18" s="272">
        <v>0</v>
      </c>
      <c r="G18" s="272">
        <v>0</v>
      </c>
      <c r="H18" s="272"/>
      <c r="I18" s="285"/>
    </row>
    <row r="19" spans="1:9" ht="15">
      <c r="A19" s="220" t="s">
        <v>235</v>
      </c>
      <c r="B19" s="174"/>
      <c r="C19" s="202"/>
      <c r="D19" s="175"/>
      <c r="E19" s="175"/>
      <c r="F19" s="175">
        <v>1</v>
      </c>
      <c r="G19" s="175"/>
      <c r="H19" s="175"/>
      <c r="I19" s="284"/>
    </row>
    <row r="20" spans="1:9" ht="15">
      <c r="A20" s="220" t="s">
        <v>237</v>
      </c>
      <c r="B20" s="174"/>
      <c r="C20" s="202"/>
      <c r="D20" s="175"/>
      <c r="E20" s="175"/>
      <c r="F20" s="175">
        <v>2</v>
      </c>
      <c r="G20" s="175"/>
      <c r="H20" s="175"/>
      <c r="I20" s="284"/>
    </row>
    <row r="21" spans="1:9" ht="15">
      <c r="A21" s="170" t="s">
        <v>315</v>
      </c>
      <c r="B21" s="150"/>
      <c r="C21" s="265"/>
      <c r="D21" s="266"/>
      <c r="E21" s="266"/>
      <c r="F21" s="267"/>
      <c r="G21" s="267"/>
      <c r="H21" s="267"/>
      <c r="I21" s="268"/>
    </row>
    <row r="22" spans="1:9" ht="15">
      <c r="A22" s="274" t="s">
        <v>231</v>
      </c>
      <c r="B22" s="275"/>
      <c r="C22" s="276"/>
      <c r="D22" s="277"/>
      <c r="E22" s="277"/>
      <c r="F22" s="277"/>
      <c r="G22" s="278">
        <v>0</v>
      </c>
      <c r="H22" s="277"/>
      <c r="I22" s="286"/>
    </row>
    <row r="23" spans="1:9" ht="15">
      <c r="A23" s="220" t="s">
        <v>329</v>
      </c>
      <c r="B23" s="174"/>
      <c r="C23" s="202"/>
      <c r="D23" s="175"/>
      <c r="E23" s="175"/>
      <c r="F23" s="175"/>
      <c r="G23" s="190">
        <v>1</v>
      </c>
      <c r="H23" s="175"/>
      <c r="I23" s="284"/>
    </row>
    <row r="24" spans="1:9" ht="15">
      <c r="A24" s="220" t="s">
        <v>143</v>
      </c>
      <c r="B24" s="174"/>
      <c r="C24" s="202"/>
      <c r="D24" s="175"/>
      <c r="E24" s="175"/>
      <c r="F24" s="175"/>
      <c r="G24" s="190">
        <v>2</v>
      </c>
      <c r="H24" s="175"/>
      <c r="I24" s="284"/>
    </row>
    <row r="25" spans="1:9" ht="15">
      <c r="A25" s="220" t="s">
        <v>330</v>
      </c>
      <c r="B25" s="174"/>
      <c r="C25" s="202"/>
      <c r="D25" s="175"/>
      <c r="E25" s="175"/>
      <c r="F25" s="175"/>
      <c r="G25" s="190">
        <v>3</v>
      </c>
      <c r="H25" s="175"/>
      <c r="I25" s="284"/>
    </row>
    <row r="26" spans="1:9" ht="15">
      <c r="A26" s="220" t="s">
        <v>332</v>
      </c>
      <c r="B26" s="174"/>
      <c r="C26" s="202"/>
      <c r="D26" s="175"/>
      <c r="E26" s="175"/>
      <c r="F26" s="175"/>
      <c r="G26" s="190">
        <v>5</v>
      </c>
      <c r="H26" s="175"/>
      <c r="I26" s="284"/>
    </row>
    <row r="27" spans="1:9" ht="15">
      <c r="A27" s="246" t="s">
        <v>356</v>
      </c>
      <c r="B27" s="174"/>
      <c r="C27" s="202"/>
      <c r="D27" s="175"/>
      <c r="E27" s="175"/>
      <c r="F27" s="175"/>
      <c r="G27" s="190"/>
      <c r="H27" s="175"/>
      <c r="I27" s="221"/>
    </row>
    <row r="28" spans="1:9" ht="15">
      <c r="A28" s="246" t="s">
        <v>349</v>
      </c>
      <c r="B28" s="174"/>
      <c r="C28" s="202"/>
      <c r="D28" s="175"/>
      <c r="E28" s="175"/>
      <c r="F28" s="175"/>
      <c r="G28" s="190"/>
      <c r="H28" s="175"/>
      <c r="I28" s="221"/>
    </row>
    <row r="29" spans="1:9" ht="15">
      <c r="A29" s="170" t="s">
        <v>316</v>
      </c>
      <c r="B29" s="150"/>
      <c r="C29" s="265"/>
      <c r="D29" s="266"/>
      <c r="E29" s="266"/>
      <c r="F29" s="267"/>
      <c r="G29" s="267"/>
      <c r="H29" s="267"/>
      <c r="I29" s="268"/>
    </row>
    <row r="30" spans="1:9" ht="15">
      <c r="A30" s="269" t="s">
        <v>324</v>
      </c>
      <c r="B30" s="270"/>
      <c r="C30" s="271"/>
      <c r="D30" s="272"/>
      <c r="E30" s="272"/>
      <c r="F30" s="272"/>
      <c r="G30" s="272"/>
      <c r="H30" s="273">
        <v>1</v>
      </c>
      <c r="I30" s="285"/>
    </row>
    <row r="31" spans="1:9" ht="15">
      <c r="A31" s="220" t="s">
        <v>325</v>
      </c>
      <c r="B31" s="174"/>
      <c r="C31" s="202"/>
      <c r="D31" s="175"/>
      <c r="E31" s="175"/>
      <c r="F31" s="175"/>
      <c r="G31" s="175"/>
      <c r="H31" s="190">
        <v>2</v>
      </c>
      <c r="I31" s="284"/>
    </row>
    <row r="32" spans="1:9" ht="15">
      <c r="A32" s="27" t="s">
        <v>326</v>
      </c>
      <c r="B32" s="36"/>
      <c r="C32" s="36"/>
      <c r="D32" s="36"/>
      <c r="E32" s="36"/>
      <c r="F32" s="1"/>
      <c r="G32" s="1"/>
      <c r="H32" s="253">
        <v>3</v>
      </c>
      <c r="I32" s="284"/>
    </row>
    <row r="33" spans="1:9" ht="15">
      <c r="A33" s="170" t="s">
        <v>293</v>
      </c>
      <c r="B33" s="150"/>
      <c r="C33" s="265"/>
      <c r="D33" s="266"/>
      <c r="E33" s="266"/>
      <c r="F33" s="267"/>
      <c r="G33" s="267"/>
      <c r="H33" s="267"/>
      <c r="I33" s="268"/>
    </row>
    <row r="34" spans="1:9" ht="15">
      <c r="A34" s="274" t="s">
        <v>231</v>
      </c>
      <c r="B34" s="275"/>
      <c r="C34" s="276"/>
      <c r="D34" s="277"/>
      <c r="E34" s="277"/>
      <c r="F34" s="277"/>
      <c r="G34" s="277"/>
      <c r="H34" s="279"/>
      <c r="I34" s="288" t="s">
        <v>365</v>
      </c>
    </row>
    <row r="35" spans="1:9" ht="15">
      <c r="A35" s="220" t="s">
        <v>339</v>
      </c>
      <c r="B35" s="174"/>
      <c r="C35" s="202"/>
      <c r="D35" s="175"/>
      <c r="E35" s="175"/>
      <c r="F35" s="175"/>
      <c r="G35" s="175"/>
      <c r="I35" s="257" t="s">
        <v>345</v>
      </c>
    </row>
    <row r="36" spans="1:9" ht="15">
      <c r="A36" s="27" t="s">
        <v>362</v>
      </c>
      <c r="B36" s="36"/>
      <c r="C36" s="36"/>
      <c r="D36" s="36"/>
      <c r="E36" s="36"/>
      <c r="F36" s="1"/>
      <c r="G36" s="1"/>
      <c r="H36" s="1"/>
      <c r="I36" s="281" t="s">
        <v>359</v>
      </c>
    </row>
    <row r="37" spans="1:9" ht="15">
      <c r="A37" s="27" t="s">
        <v>363</v>
      </c>
      <c r="B37" s="36"/>
      <c r="C37" s="36"/>
      <c r="D37" s="36"/>
      <c r="E37" s="36"/>
      <c r="F37" s="1"/>
      <c r="G37" s="1"/>
      <c r="H37" s="1"/>
      <c r="I37" s="281" t="s">
        <v>360</v>
      </c>
    </row>
    <row r="38" spans="1:9" ht="15">
      <c r="A38" s="27" t="s">
        <v>337</v>
      </c>
      <c r="B38" s="36"/>
      <c r="C38" s="36"/>
      <c r="D38" s="36"/>
      <c r="E38" s="36"/>
      <c r="F38" s="1"/>
      <c r="G38" s="1"/>
      <c r="H38" s="1"/>
      <c r="I38" s="281" t="s">
        <v>343</v>
      </c>
    </row>
    <row r="39" spans="1:9" ht="15">
      <c r="A39" s="27" t="s">
        <v>364</v>
      </c>
      <c r="B39" s="36"/>
      <c r="C39" s="36"/>
      <c r="D39" s="36"/>
      <c r="E39" s="36"/>
      <c r="F39" s="1"/>
      <c r="G39" s="1"/>
      <c r="H39" s="1"/>
      <c r="I39" s="281" t="s">
        <v>344</v>
      </c>
    </row>
    <row r="40" spans="1:9" ht="15">
      <c r="A40" s="68" t="s">
        <v>357</v>
      </c>
      <c r="B40" s="36"/>
      <c r="C40" s="36"/>
      <c r="D40" s="36"/>
      <c r="E40" s="36"/>
      <c r="F40" s="1"/>
      <c r="G40" s="1"/>
      <c r="H40" s="1"/>
      <c r="I40" s="284"/>
    </row>
    <row r="41" spans="1:9" ht="15">
      <c r="A41" s="68" t="s">
        <v>358</v>
      </c>
      <c r="B41" s="36"/>
      <c r="C41" s="36"/>
      <c r="D41" s="36"/>
      <c r="E41" s="36"/>
      <c r="F41" s="1"/>
      <c r="G41" s="1"/>
      <c r="H41" s="1"/>
      <c r="I41" s="284"/>
    </row>
    <row r="42" spans="1:9" ht="15">
      <c r="A42" s="68" t="s">
        <v>350</v>
      </c>
      <c r="B42" s="36"/>
      <c r="C42" s="36"/>
      <c r="D42" s="36"/>
      <c r="E42" s="36"/>
      <c r="F42" s="1"/>
      <c r="G42" s="1"/>
      <c r="H42" s="1"/>
      <c r="I42" s="284"/>
    </row>
    <row r="43" spans="1:9" ht="30.75" thickBot="1">
      <c r="A43" s="258" t="s">
        <v>361</v>
      </c>
      <c r="B43" s="40"/>
      <c r="C43" s="40"/>
      <c r="D43" s="40"/>
      <c r="E43" s="40"/>
      <c r="F43" s="232"/>
      <c r="G43" s="232"/>
      <c r="H43" s="232"/>
      <c r="I43" s="287"/>
    </row>
    <row r="44" spans="1:9" ht="15">
      <c r="A44" s="36"/>
      <c r="B44" s="36"/>
      <c r="C44" s="36"/>
      <c r="D44" s="36"/>
      <c r="E44" s="36"/>
      <c r="F44" s="1"/>
      <c r="G44" s="1"/>
      <c r="H44" s="1"/>
    </row>
    <row r="45" spans="1:9" ht="15">
      <c r="A45" s="282"/>
      <c r="B45" s="36"/>
      <c r="C45" s="36"/>
      <c r="D45" s="36"/>
      <c r="E45" s="36"/>
      <c r="F45" s="1"/>
      <c r="G45" s="1"/>
      <c r="H45" s="1"/>
    </row>
    <row r="46" spans="1:9" ht="15">
      <c r="A46" s="50"/>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row r="490" spans="1:8" ht="15">
      <c r="A490" s="36"/>
      <c r="B490" s="36"/>
      <c r="C490" s="36"/>
      <c r="D490" s="36"/>
      <c r="E490" s="36"/>
      <c r="F490" s="1"/>
    </row>
  </sheetData>
  <mergeCells count="1">
    <mergeCell ref="A1:I1"/>
  </mergeCells>
  <dataValidations count="1">
    <dataValidation type="list" allowBlank="1" showInputMessage="1" showErrorMessage="1" sqref="B34">
      <formula1>$I$30:$I$31</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4"/>
  <sheetViews>
    <sheetView topLeftCell="A22" workbookViewId="0">
      <selection activeCell="I46" sqref="I46"/>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3" customWidth="1"/>
  </cols>
  <sheetData>
    <row r="1" spans="1:9" ht="15.75">
      <c r="A1" s="302" t="s">
        <v>313</v>
      </c>
      <c r="B1" s="302"/>
      <c r="C1" s="302"/>
      <c r="D1" s="302"/>
      <c r="E1" s="302"/>
      <c r="F1" s="302"/>
      <c r="G1" s="302"/>
      <c r="H1" s="302"/>
    </row>
    <row r="2" spans="1:9" ht="15">
      <c r="A2" s="247" t="s">
        <v>39</v>
      </c>
      <c r="B2" s="17">
        <v>6</v>
      </c>
      <c r="C2" s="17">
        <f>C4</f>
        <v>1</v>
      </c>
      <c r="D2" s="172">
        <f>D9</f>
        <v>1</v>
      </c>
      <c r="E2" s="172">
        <f>E14</f>
        <v>0</v>
      </c>
      <c r="F2" s="209">
        <f>F21</f>
        <v>0</v>
      </c>
      <c r="G2" s="209">
        <f>G25</f>
        <v>0</v>
      </c>
      <c r="H2" s="209">
        <f>H36</f>
        <v>1</v>
      </c>
      <c r="I2" s="255" t="str">
        <f>I40</f>
        <v>00</v>
      </c>
    </row>
    <row r="3" spans="1:9" ht="15">
      <c r="A3" s="248" t="s">
        <v>314</v>
      </c>
      <c r="B3" s="248"/>
      <c r="C3" s="249"/>
      <c r="D3" s="250"/>
      <c r="E3" s="250"/>
      <c r="F3" s="251"/>
      <c r="G3" s="251"/>
      <c r="H3" s="251"/>
      <c r="I3" s="251"/>
    </row>
    <row r="4" spans="1:9" ht="15">
      <c r="A4" s="174" t="s">
        <v>317</v>
      </c>
      <c r="B4" s="174"/>
      <c r="C4" s="202">
        <v>1</v>
      </c>
      <c r="D4" s="175"/>
      <c r="E4" s="175"/>
      <c r="F4" s="175"/>
      <c r="G4" s="175"/>
      <c r="H4" s="175"/>
    </row>
    <row r="5" spans="1:9" ht="15">
      <c r="A5" s="174" t="s">
        <v>318</v>
      </c>
      <c r="B5" s="174"/>
      <c r="C5" s="202">
        <v>2</v>
      </c>
      <c r="D5" s="175"/>
      <c r="E5" s="175"/>
      <c r="F5" s="175"/>
      <c r="G5" s="175"/>
      <c r="H5" s="175"/>
    </row>
    <row r="6" spans="1:9" ht="15">
      <c r="A6" s="174" t="s">
        <v>319</v>
      </c>
      <c r="B6" s="174"/>
      <c r="C6" s="202">
        <v>3</v>
      </c>
      <c r="D6" s="175"/>
      <c r="E6" s="175"/>
      <c r="F6" s="175"/>
      <c r="G6" s="175"/>
      <c r="H6" s="175"/>
    </row>
    <row r="7" spans="1:9" ht="15">
      <c r="A7" s="174" t="s">
        <v>320</v>
      </c>
      <c r="B7" s="174"/>
      <c r="C7" s="202">
        <v>4</v>
      </c>
      <c r="D7" s="175"/>
      <c r="E7" s="175"/>
      <c r="F7" s="175"/>
      <c r="G7" s="175"/>
      <c r="H7" s="175"/>
    </row>
    <row r="8" spans="1:9" ht="15">
      <c r="A8" s="248" t="s">
        <v>279</v>
      </c>
      <c r="B8" s="248"/>
      <c r="C8" s="249"/>
      <c r="D8" s="250"/>
      <c r="E8" s="250"/>
      <c r="F8" s="251"/>
      <c r="G8" s="251"/>
      <c r="H8" s="251"/>
      <c r="I8" s="251"/>
    </row>
    <row r="9" spans="1:9" ht="15">
      <c r="A9" s="174" t="s">
        <v>235</v>
      </c>
      <c r="B9" s="174"/>
      <c r="C9" s="202"/>
      <c r="D9" s="175">
        <v>1</v>
      </c>
      <c r="E9" s="175">
        <v>1</v>
      </c>
      <c r="F9" s="175">
        <v>1</v>
      </c>
      <c r="G9" s="175"/>
      <c r="H9" s="175"/>
    </row>
    <row r="10" spans="1:9" ht="15">
      <c r="A10" s="174" t="s">
        <v>232</v>
      </c>
      <c r="B10" s="174"/>
      <c r="C10" s="202"/>
      <c r="D10" s="175">
        <v>2</v>
      </c>
      <c r="E10" s="175">
        <v>2</v>
      </c>
      <c r="F10" s="175">
        <v>2</v>
      </c>
      <c r="G10" s="175"/>
      <c r="H10" s="175"/>
    </row>
    <row r="11" spans="1:9" ht="15">
      <c r="A11" s="174" t="s">
        <v>321</v>
      </c>
      <c r="B11" s="174"/>
      <c r="C11" s="202"/>
      <c r="D11" s="175">
        <v>3</v>
      </c>
      <c r="E11" s="175">
        <v>3</v>
      </c>
      <c r="F11" s="175">
        <v>3</v>
      </c>
      <c r="G11" s="175"/>
      <c r="H11" s="175"/>
    </row>
    <row r="12" spans="1:9" ht="15">
      <c r="A12" s="174" t="s">
        <v>322</v>
      </c>
      <c r="B12" s="174"/>
      <c r="C12" s="202"/>
      <c r="D12" s="175">
        <v>4</v>
      </c>
      <c r="E12" s="175">
        <v>4</v>
      </c>
      <c r="F12" s="175">
        <v>4</v>
      </c>
      <c r="G12" s="175"/>
      <c r="H12" s="175"/>
    </row>
    <row r="13" spans="1:9" ht="15">
      <c r="A13" s="248" t="s">
        <v>286</v>
      </c>
      <c r="B13" s="248"/>
      <c r="C13" s="249"/>
      <c r="D13" s="250"/>
      <c r="E13" s="250"/>
      <c r="F13" s="251"/>
      <c r="G13" s="251"/>
      <c r="H13" s="251"/>
      <c r="I13" s="251"/>
    </row>
    <row r="14" spans="1:9" ht="15">
      <c r="A14" s="174" t="s">
        <v>231</v>
      </c>
      <c r="B14" s="174"/>
      <c r="C14" s="202"/>
      <c r="D14" s="175"/>
      <c r="E14" s="175">
        <v>0</v>
      </c>
      <c r="F14" s="175">
        <v>0</v>
      </c>
      <c r="G14" s="175">
        <v>0</v>
      </c>
      <c r="H14" s="175"/>
      <c r="I14" s="192" t="s">
        <v>252</v>
      </c>
    </row>
    <row r="15" spans="1:9" ht="15">
      <c r="A15" s="174" t="s">
        <v>235</v>
      </c>
      <c r="B15" s="174"/>
      <c r="C15" s="202"/>
      <c r="D15" s="175"/>
      <c r="E15" s="175">
        <v>1</v>
      </c>
      <c r="F15" s="175">
        <v>1</v>
      </c>
      <c r="G15" s="175"/>
      <c r="H15" s="175"/>
    </row>
    <row r="16" spans="1:9" ht="15">
      <c r="A16" s="174" t="s">
        <v>232</v>
      </c>
      <c r="B16" s="174"/>
      <c r="C16" s="202"/>
      <c r="D16" s="175"/>
      <c r="E16" s="175">
        <v>2</v>
      </c>
      <c r="F16" s="175">
        <v>2</v>
      </c>
      <c r="G16" s="175"/>
      <c r="H16" s="175"/>
    </row>
    <row r="17" spans="1:9" ht="15">
      <c r="A17" s="174" t="s">
        <v>323</v>
      </c>
      <c r="B17" s="174"/>
      <c r="C17" s="202"/>
      <c r="D17" s="175"/>
      <c r="E17" s="175">
        <v>3</v>
      </c>
      <c r="F17" s="175">
        <v>3</v>
      </c>
      <c r="G17" s="175"/>
      <c r="H17" s="175"/>
    </row>
    <row r="18" spans="1:9" ht="15">
      <c r="A18" s="174" t="s">
        <v>321</v>
      </c>
      <c r="B18" s="174"/>
      <c r="C18" s="202"/>
      <c r="D18" s="175"/>
      <c r="E18" s="175">
        <v>4</v>
      </c>
      <c r="F18" s="175">
        <v>4</v>
      </c>
      <c r="G18" s="175"/>
      <c r="H18" s="175"/>
    </row>
    <row r="19" spans="1:9" ht="15">
      <c r="A19" s="174" t="s">
        <v>322</v>
      </c>
      <c r="B19" s="174"/>
      <c r="C19" s="202"/>
      <c r="D19" s="175"/>
      <c r="E19" s="175">
        <v>5</v>
      </c>
      <c r="F19" s="175">
        <v>5</v>
      </c>
      <c r="G19" s="175"/>
      <c r="H19" s="175"/>
    </row>
    <row r="20" spans="1:9" ht="15">
      <c r="A20" s="248" t="s">
        <v>282</v>
      </c>
      <c r="B20" s="248"/>
      <c r="C20" s="249"/>
      <c r="D20" s="250"/>
      <c r="E20" s="250"/>
      <c r="F20" s="251"/>
      <c r="G20" s="251"/>
      <c r="H20" s="251"/>
      <c r="I20" s="251"/>
    </row>
    <row r="21" spans="1:9" ht="15">
      <c r="A21" s="174" t="s">
        <v>231</v>
      </c>
      <c r="B21" s="174"/>
      <c r="C21" s="202"/>
      <c r="D21" s="175"/>
      <c r="E21" s="175"/>
      <c r="F21" s="175">
        <v>0</v>
      </c>
      <c r="G21" s="175"/>
      <c r="H21" s="175"/>
    </row>
    <row r="22" spans="1:9" ht="15">
      <c r="A22" s="174" t="s">
        <v>235</v>
      </c>
      <c r="B22" s="174"/>
      <c r="C22" s="202"/>
      <c r="D22" s="175"/>
      <c r="E22" s="175"/>
      <c r="F22" s="175">
        <v>1</v>
      </c>
      <c r="G22" s="175"/>
      <c r="H22" s="175"/>
    </row>
    <row r="23" spans="1:9" ht="15">
      <c r="A23" s="174" t="s">
        <v>237</v>
      </c>
      <c r="B23" s="174"/>
      <c r="C23" s="202"/>
      <c r="D23" s="175"/>
      <c r="E23" s="175"/>
      <c r="F23" s="175">
        <v>2</v>
      </c>
      <c r="G23" s="175"/>
      <c r="H23" s="175"/>
    </row>
    <row r="24" spans="1:9" ht="15">
      <c r="A24" s="248" t="s">
        <v>315</v>
      </c>
      <c r="B24" s="248"/>
      <c r="C24" s="249"/>
      <c r="D24" s="250"/>
      <c r="E24" s="250"/>
      <c r="F24" s="251"/>
      <c r="G24" s="251"/>
      <c r="H24" s="251"/>
      <c r="I24" s="251"/>
    </row>
    <row r="25" spans="1:9" ht="15">
      <c r="A25" s="174" t="s">
        <v>231</v>
      </c>
      <c r="B25" s="174"/>
      <c r="C25" s="202"/>
      <c r="D25" s="175"/>
      <c r="E25" s="175"/>
      <c r="F25" s="175"/>
      <c r="G25" s="190">
        <v>0</v>
      </c>
      <c r="H25" s="175"/>
    </row>
    <row r="26" spans="1:9" ht="15">
      <c r="A26" s="174" t="s">
        <v>329</v>
      </c>
      <c r="B26" s="174"/>
      <c r="C26" s="202"/>
      <c r="D26" s="175"/>
      <c r="E26" s="175"/>
      <c r="F26" s="175"/>
      <c r="G26" s="190">
        <v>1</v>
      </c>
      <c r="H26" s="175"/>
    </row>
    <row r="27" spans="1:9" ht="15">
      <c r="A27" s="174" t="s">
        <v>144</v>
      </c>
      <c r="B27" s="174"/>
      <c r="C27" s="202"/>
      <c r="D27" s="175"/>
      <c r="E27" s="175"/>
      <c r="F27" s="175"/>
      <c r="G27" s="190">
        <v>2</v>
      </c>
      <c r="H27" s="175"/>
    </row>
    <row r="28" spans="1:9" ht="15">
      <c r="A28" s="174" t="s">
        <v>330</v>
      </c>
      <c r="B28" s="174"/>
      <c r="C28" s="202"/>
      <c r="D28" s="175"/>
      <c r="E28" s="175"/>
      <c r="F28" s="175"/>
      <c r="G28" s="190">
        <v>3</v>
      </c>
      <c r="H28" s="175"/>
    </row>
    <row r="29" spans="1:9" ht="15">
      <c r="A29" s="174" t="s">
        <v>331</v>
      </c>
      <c r="B29" s="174"/>
      <c r="C29" s="202"/>
      <c r="D29" s="175"/>
      <c r="E29" s="175"/>
      <c r="F29" s="175"/>
      <c r="G29" s="190">
        <v>4</v>
      </c>
      <c r="H29" s="175"/>
    </row>
    <row r="30" spans="1:9" ht="15">
      <c r="A30" s="174" t="s">
        <v>332</v>
      </c>
      <c r="B30" s="174"/>
      <c r="C30" s="202"/>
      <c r="D30" s="175"/>
      <c r="E30" s="175"/>
      <c r="F30" s="175"/>
      <c r="G30" s="190">
        <v>5</v>
      </c>
      <c r="H30" s="175"/>
    </row>
    <row r="31" spans="1:9" ht="15">
      <c r="A31" s="174" t="s">
        <v>333</v>
      </c>
      <c r="B31" s="174"/>
      <c r="C31" s="202"/>
      <c r="D31" s="175"/>
      <c r="E31" s="175"/>
      <c r="F31" s="175"/>
      <c r="G31" s="190">
        <v>6</v>
      </c>
      <c r="H31" s="175"/>
    </row>
    <row r="32" spans="1:9" ht="15">
      <c r="A32" s="252" t="s">
        <v>334</v>
      </c>
      <c r="B32" s="174"/>
      <c r="C32" s="202"/>
      <c r="D32" s="175"/>
      <c r="E32" s="175"/>
      <c r="F32" s="175"/>
      <c r="G32" s="190"/>
      <c r="H32" s="175"/>
    </row>
    <row r="33" spans="1:9" ht="15">
      <c r="A33" s="252" t="s">
        <v>335</v>
      </c>
      <c r="B33" s="174"/>
      <c r="C33" s="202"/>
      <c r="D33" s="175"/>
      <c r="E33" s="175"/>
      <c r="F33" s="175"/>
      <c r="G33" s="190"/>
      <c r="H33" s="175"/>
    </row>
    <row r="34" spans="1:9" ht="15">
      <c r="A34" s="252" t="s">
        <v>336</v>
      </c>
      <c r="B34" s="174"/>
      <c r="C34" s="202"/>
      <c r="D34" s="175"/>
      <c r="E34" s="175"/>
      <c r="F34" s="175"/>
      <c r="G34" s="190"/>
      <c r="H34" s="175"/>
    </row>
    <row r="35" spans="1:9" ht="15">
      <c r="A35" s="248" t="s">
        <v>316</v>
      </c>
      <c r="B35" s="248"/>
      <c r="C35" s="249"/>
      <c r="D35" s="250"/>
      <c r="E35" s="250"/>
      <c r="F35" s="251"/>
      <c r="G35" s="251"/>
      <c r="H35" s="251"/>
      <c r="I35" s="251"/>
    </row>
    <row r="36" spans="1:9" ht="15">
      <c r="A36" s="174" t="s">
        <v>324</v>
      </c>
      <c r="B36" s="174"/>
      <c r="C36" s="202"/>
      <c r="D36" s="175"/>
      <c r="E36" s="175"/>
      <c r="F36" s="175"/>
      <c r="G36" s="175"/>
      <c r="H36" s="190">
        <v>1</v>
      </c>
    </row>
    <row r="37" spans="1:9" ht="15">
      <c r="A37" s="174" t="s">
        <v>325</v>
      </c>
      <c r="B37" s="174"/>
      <c r="C37" s="202"/>
      <c r="D37" s="175"/>
      <c r="E37" s="175"/>
      <c r="F37" s="175"/>
      <c r="G37" s="175"/>
      <c r="H37" s="190">
        <v>2</v>
      </c>
    </row>
    <row r="38" spans="1:9" ht="15">
      <c r="A38" s="36" t="s">
        <v>326</v>
      </c>
      <c r="B38" s="36"/>
      <c r="C38" s="36"/>
      <c r="D38" s="36"/>
      <c r="E38" s="36"/>
      <c r="F38" s="1"/>
      <c r="G38" s="1"/>
      <c r="H38" s="253">
        <v>3</v>
      </c>
    </row>
    <row r="39" spans="1:9" ht="15">
      <c r="A39" s="248" t="s">
        <v>293</v>
      </c>
      <c r="B39" s="248"/>
      <c r="C39" s="249"/>
      <c r="D39" s="250"/>
      <c r="E39" s="250"/>
      <c r="F39" s="251"/>
      <c r="G39" s="251"/>
      <c r="H39" s="251"/>
      <c r="I39" s="251"/>
    </row>
    <row r="40" spans="1:9" ht="15">
      <c r="A40" s="174" t="s">
        <v>231</v>
      </c>
      <c r="B40" s="174"/>
      <c r="C40" s="202"/>
      <c r="D40" s="175"/>
      <c r="E40" s="175"/>
      <c r="F40" s="175"/>
      <c r="G40" s="175"/>
      <c r="I40" s="192" t="s">
        <v>252</v>
      </c>
    </row>
    <row r="41" spans="1:9" ht="15">
      <c r="A41" s="174" t="s">
        <v>327</v>
      </c>
      <c r="B41" s="174"/>
      <c r="C41" s="202"/>
      <c r="D41" s="175"/>
      <c r="E41" s="175"/>
      <c r="F41" s="175"/>
      <c r="G41" s="175"/>
      <c r="I41" s="190" t="s">
        <v>328</v>
      </c>
    </row>
    <row r="42" spans="1:9" ht="15">
      <c r="A42" s="36" t="s">
        <v>337</v>
      </c>
      <c r="B42" s="36"/>
      <c r="C42" s="36"/>
      <c r="D42" s="36"/>
      <c r="E42" s="36"/>
      <c r="F42" s="1"/>
      <c r="G42" s="1"/>
      <c r="H42" s="1"/>
      <c r="I42" s="280" t="s">
        <v>343</v>
      </c>
    </row>
    <row r="43" spans="1:9" ht="15">
      <c r="A43" s="36" t="s">
        <v>338</v>
      </c>
      <c r="B43" s="36"/>
      <c r="C43" s="36"/>
      <c r="D43" s="36"/>
      <c r="E43" s="36"/>
      <c r="F43" s="1"/>
      <c r="G43" s="1"/>
      <c r="H43" s="1"/>
      <c r="I43" s="280" t="s">
        <v>344</v>
      </c>
    </row>
    <row r="44" spans="1:9" ht="15">
      <c r="A44" s="36" t="s">
        <v>339</v>
      </c>
      <c r="B44" s="36"/>
      <c r="C44" s="36"/>
      <c r="D44" s="36"/>
      <c r="E44" s="36"/>
      <c r="F44" s="1"/>
      <c r="G44" s="1"/>
      <c r="H44" s="1"/>
      <c r="I44" s="280" t="s">
        <v>345</v>
      </c>
    </row>
    <row r="45" spans="1:9" ht="15">
      <c r="A45" s="36" t="s">
        <v>340</v>
      </c>
      <c r="B45" s="36"/>
      <c r="C45" s="36"/>
      <c r="D45" s="36"/>
      <c r="E45" s="36"/>
      <c r="F45" s="1"/>
      <c r="G45" s="1"/>
      <c r="H45" s="1"/>
      <c r="I45" s="280" t="s">
        <v>346</v>
      </c>
    </row>
    <row r="46" spans="1:9" ht="15">
      <c r="A46" s="242" t="s">
        <v>341</v>
      </c>
      <c r="B46" s="36"/>
      <c r="C46" s="36"/>
      <c r="D46" s="36"/>
      <c r="E46" s="36"/>
      <c r="F46" s="1"/>
      <c r="G46" s="1"/>
      <c r="H46" s="1"/>
    </row>
    <row r="47" spans="1:9" ht="30">
      <c r="A47" s="254" t="s">
        <v>342</v>
      </c>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
      <c r="H84" s="1"/>
    </row>
    <row r="85" spans="1:8" ht="15">
      <c r="A85" s="36"/>
      <c r="B85" s="36"/>
      <c r="C85" s="36"/>
      <c r="D85" s="36"/>
      <c r="E85" s="36"/>
      <c r="F85" s="1"/>
      <c r="G85" s="1"/>
      <c r="H85" s="1"/>
    </row>
    <row r="86" spans="1:8" ht="15">
      <c r="A86" s="36"/>
      <c r="B86" s="36"/>
      <c r="C86" s="36"/>
      <c r="D86" s="36"/>
      <c r="E86" s="36"/>
      <c r="F86" s="1"/>
      <c r="G86" s="1"/>
      <c r="H86" s="1"/>
    </row>
    <row r="87" spans="1:8" ht="15">
      <c r="A87" s="36"/>
      <c r="B87" s="36"/>
      <c r="C87" s="36"/>
      <c r="D87" s="36"/>
      <c r="E87" s="36"/>
      <c r="F87" s="1"/>
      <c r="G87" s="1"/>
      <c r="H87" s="1"/>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c r="G485" s="175"/>
      <c r="H485" s="175"/>
    </row>
    <row r="486" spans="1:8" ht="15">
      <c r="A486" s="36"/>
      <c r="B486" s="36"/>
      <c r="C486" s="36"/>
      <c r="D486" s="36"/>
      <c r="E486" s="36"/>
      <c r="F486" s="1"/>
      <c r="G486" s="175"/>
      <c r="H486" s="175"/>
    </row>
    <row r="487" spans="1:8" ht="15">
      <c r="A487" s="36"/>
      <c r="B487" s="36"/>
      <c r="C487" s="36"/>
      <c r="D487" s="36"/>
      <c r="E487" s="36"/>
      <c r="F487" s="1"/>
      <c r="G487" s="175"/>
      <c r="H487" s="175"/>
    </row>
    <row r="488" spans="1:8" ht="15">
      <c r="A488" s="36"/>
      <c r="B488" s="36"/>
      <c r="C488" s="36"/>
      <c r="D488" s="36"/>
      <c r="E488" s="36"/>
      <c r="F488" s="1"/>
      <c r="G488" s="175"/>
      <c r="H488" s="175"/>
    </row>
    <row r="489" spans="1:8" ht="15">
      <c r="A489" s="36"/>
      <c r="B489" s="36"/>
      <c r="C489" s="36"/>
      <c r="D489" s="36"/>
      <c r="E489" s="36"/>
      <c r="F489" s="1"/>
    </row>
    <row r="490" spans="1:8" ht="15">
      <c r="A490" s="36"/>
      <c r="B490" s="36"/>
      <c r="C490" s="36"/>
      <c r="D490" s="36"/>
      <c r="E490" s="36"/>
      <c r="F490" s="1"/>
    </row>
    <row r="491" spans="1:8" ht="15">
      <c r="A491" s="36"/>
      <c r="B491" s="36"/>
      <c r="C491" s="36"/>
      <c r="D491" s="36"/>
      <c r="E491" s="36"/>
      <c r="F491" s="1"/>
    </row>
    <row r="492" spans="1:8" ht="15">
      <c r="A492" s="36"/>
      <c r="B492" s="36"/>
      <c r="C492" s="36"/>
      <c r="D492" s="36"/>
      <c r="E492" s="36"/>
      <c r="F492" s="1"/>
    </row>
    <row r="493" spans="1:8" ht="15">
      <c r="A493" s="36"/>
      <c r="B493" s="36"/>
      <c r="C493" s="36"/>
      <c r="D493" s="36"/>
      <c r="E493" s="36"/>
      <c r="F493" s="1"/>
    </row>
    <row r="494" spans="1:8" ht="15">
      <c r="A494" s="36"/>
      <c r="B494" s="36"/>
      <c r="C494" s="36"/>
      <c r="D494" s="36"/>
      <c r="E494" s="36"/>
      <c r="F494" s="1"/>
    </row>
  </sheetData>
  <mergeCells count="1">
    <mergeCell ref="A1:H1"/>
  </mergeCells>
  <dataValidations count="1">
    <dataValidation type="list" allowBlank="1" showInputMessage="1" showErrorMessage="1" sqref="B36 B40">
      <formula1>$I$36:$I$37</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opLeftCell="A10" workbookViewId="0">
      <selection activeCell="I18" sqref="I18"/>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3" customWidth="1"/>
  </cols>
  <sheetData>
    <row r="1" spans="1:9" ht="15.75">
      <c r="A1" s="302" t="s">
        <v>347</v>
      </c>
      <c r="B1" s="302"/>
      <c r="C1" s="302"/>
      <c r="D1" s="302"/>
      <c r="E1" s="302"/>
      <c r="F1" s="302"/>
      <c r="G1" s="302"/>
      <c r="H1" s="302"/>
      <c r="I1" s="302"/>
    </row>
    <row r="2" spans="1:9" ht="15">
      <c r="A2" s="247" t="s">
        <v>39</v>
      </c>
      <c r="B2" s="17">
        <v>8</v>
      </c>
      <c r="C2" s="17">
        <v>2</v>
      </c>
      <c r="D2" s="172">
        <f>D4</f>
        <v>1</v>
      </c>
      <c r="E2" s="172">
        <f>E9</f>
        <v>0</v>
      </c>
      <c r="F2" s="209">
        <f>F16</f>
        <v>0</v>
      </c>
      <c r="G2" s="209">
        <f>G20</f>
        <v>0</v>
      </c>
      <c r="H2" s="209">
        <f>H31</f>
        <v>1</v>
      </c>
      <c r="I2" s="255" t="str">
        <f>I35</f>
        <v>00</v>
      </c>
    </row>
    <row r="3" spans="1:9" ht="15">
      <c r="A3" s="248" t="s">
        <v>279</v>
      </c>
      <c r="B3" s="248"/>
      <c r="C3" s="249"/>
      <c r="D3" s="250"/>
      <c r="E3" s="250"/>
      <c r="F3" s="251"/>
      <c r="G3" s="251"/>
      <c r="H3" s="251"/>
      <c r="I3" s="251"/>
    </row>
    <row r="4" spans="1:9" ht="15">
      <c r="A4" s="174" t="s">
        <v>235</v>
      </c>
      <c r="B4" s="174"/>
      <c r="C4" s="202"/>
      <c r="D4" s="175">
        <v>1</v>
      </c>
      <c r="E4" s="175">
        <v>1</v>
      </c>
      <c r="F4" s="175">
        <v>1</v>
      </c>
      <c r="G4" s="175"/>
      <c r="H4" s="175"/>
      <c r="I4" s="175"/>
    </row>
    <row r="5" spans="1:9" ht="15">
      <c r="A5" s="174" t="s">
        <v>232</v>
      </c>
      <c r="B5" s="174"/>
      <c r="C5" s="202"/>
      <c r="D5" s="175">
        <v>2</v>
      </c>
      <c r="E5" s="175">
        <v>2</v>
      </c>
      <c r="F5" s="175">
        <v>2</v>
      </c>
      <c r="G5" s="175"/>
      <c r="H5" s="175"/>
      <c r="I5" s="175"/>
    </row>
    <row r="6" spans="1:9" ht="15">
      <c r="A6" s="174" t="s">
        <v>321</v>
      </c>
      <c r="B6" s="174"/>
      <c r="C6" s="202"/>
      <c r="D6" s="175">
        <v>3</v>
      </c>
      <c r="E6" s="175">
        <v>3</v>
      </c>
      <c r="F6" s="175">
        <v>3</v>
      </c>
      <c r="G6" s="175"/>
      <c r="H6" s="175"/>
      <c r="I6" s="175"/>
    </row>
    <row r="7" spans="1:9" ht="15">
      <c r="A7" s="174" t="s">
        <v>322</v>
      </c>
      <c r="B7" s="174"/>
      <c r="C7" s="202"/>
      <c r="D7" s="175">
        <v>4</v>
      </c>
      <c r="E7" s="175">
        <v>4</v>
      </c>
      <c r="F7" s="175">
        <v>4</v>
      </c>
      <c r="G7" s="175"/>
      <c r="H7" s="175"/>
      <c r="I7" s="175"/>
    </row>
    <row r="8" spans="1:9" ht="15">
      <c r="A8" s="248" t="s">
        <v>286</v>
      </c>
      <c r="B8" s="248"/>
      <c r="C8" s="249"/>
      <c r="D8" s="250"/>
      <c r="E8" s="250"/>
      <c r="F8" s="251"/>
      <c r="G8" s="251"/>
      <c r="H8" s="251"/>
      <c r="I8" s="251"/>
    </row>
    <row r="9" spans="1:9" ht="15">
      <c r="A9" s="174" t="s">
        <v>231</v>
      </c>
      <c r="B9" s="174"/>
      <c r="C9" s="202"/>
      <c r="D9" s="175"/>
      <c r="E9" s="175">
        <v>0</v>
      </c>
      <c r="F9" s="175">
        <v>0</v>
      </c>
      <c r="G9" s="175"/>
      <c r="H9" s="175"/>
      <c r="I9" s="175"/>
    </row>
    <row r="10" spans="1:9" ht="15">
      <c r="A10" s="174" t="s">
        <v>235</v>
      </c>
      <c r="B10" s="174"/>
      <c r="C10" s="202"/>
      <c r="D10" s="175"/>
      <c r="E10" s="175">
        <v>1</v>
      </c>
      <c r="F10" s="175">
        <v>1</v>
      </c>
      <c r="G10" s="175"/>
      <c r="H10" s="175"/>
      <c r="I10" s="175"/>
    </row>
    <row r="11" spans="1:9" ht="15">
      <c r="A11" s="174" t="s">
        <v>232</v>
      </c>
      <c r="B11" s="174"/>
      <c r="C11" s="202"/>
      <c r="D11" s="175"/>
      <c r="E11" s="175">
        <v>2</v>
      </c>
      <c r="F11" s="175">
        <v>2</v>
      </c>
      <c r="G11" s="175"/>
      <c r="H11" s="175"/>
      <c r="I11" s="175"/>
    </row>
    <row r="12" spans="1:9" ht="15">
      <c r="A12" s="174" t="s">
        <v>323</v>
      </c>
      <c r="B12" s="174"/>
      <c r="C12" s="202"/>
      <c r="D12" s="175"/>
      <c r="E12" s="175">
        <v>3</v>
      </c>
      <c r="F12" s="175">
        <v>3</v>
      </c>
      <c r="G12" s="175"/>
      <c r="H12" s="175"/>
      <c r="I12" s="175"/>
    </row>
    <row r="13" spans="1:9" ht="15">
      <c r="A13" s="174" t="s">
        <v>321</v>
      </c>
      <c r="B13" s="174"/>
      <c r="C13" s="202"/>
      <c r="D13" s="175"/>
      <c r="E13" s="175">
        <v>4</v>
      </c>
      <c r="F13" s="175">
        <v>4</v>
      </c>
      <c r="G13" s="175"/>
      <c r="H13" s="175"/>
      <c r="I13" s="175"/>
    </row>
    <row r="14" spans="1:9" ht="15">
      <c r="A14" s="174" t="s">
        <v>322</v>
      </c>
      <c r="B14" s="174"/>
      <c r="C14" s="202"/>
      <c r="D14" s="175"/>
      <c r="E14" s="175">
        <v>5</v>
      </c>
      <c r="F14" s="175">
        <v>5</v>
      </c>
      <c r="G14" s="175"/>
      <c r="H14" s="175"/>
      <c r="I14" s="175"/>
    </row>
    <row r="15" spans="1:9" ht="15">
      <c r="A15" s="248" t="s">
        <v>282</v>
      </c>
      <c r="B15" s="248"/>
      <c r="C15" s="249"/>
      <c r="D15" s="250"/>
      <c r="E15" s="250"/>
      <c r="F15" s="251"/>
      <c r="G15" s="251"/>
      <c r="H15" s="251"/>
      <c r="I15" s="251"/>
    </row>
    <row r="16" spans="1:9" ht="15">
      <c r="A16" s="174" t="s">
        <v>231</v>
      </c>
      <c r="B16" s="174"/>
      <c r="C16" s="202"/>
      <c r="D16" s="175"/>
      <c r="E16" s="175"/>
      <c r="F16" s="175">
        <v>0</v>
      </c>
      <c r="G16" s="175">
        <v>0</v>
      </c>
      <c r="H16" s="175"/>
      <c r="I16" s="190" t="str">
        <f>VLOOKUP(A16,MIC6000data!$A:$I,9,FALSE)</f>
        <v>00</v>
      </c>
    </row>
    <row r="17" spans="1:9" ht="15">
      <c r="A17" s="174" t="s">
        <v>235</v>
      </c>
      <c r="B17" s="174"/>
      <c r="C17" s="202"/>
      <c r="D17" s="175"/>
      <c r="E17" s="175"/>
      <c r="F17" s="175">
        <v>1</v>
      </c>
      <c r="G17" s="175"/>
      <c r="H17" s="175"/>
      <c r="I17" s="175"/>
    </row>
    <row r="18" spans="1:9" ht="15">
      <c r="A18" s="174" t="s">
        <v>237</v>
      </c>
      <c r="B18" s="174"/>
      <c r="C18" s="202"/>
      <c r="D18" s="175"/>
      <c r="E18" s="175"/>
      <c r="F18" s="175">
        <v>2</v>
      </c>
      <c r="G18" s="175"/>
      <c r="H18" s="175"/>
      <c r="I18" s="175"/>
    </row>
    <row r="19" spans="1:9" ht="15">
      <c r="A19" s="248" t="s">
        <v>315</v>
      </c>
      <c r="B19" s="248"/>
      <c r="C19" s="249"/>
      <c r="D19" s="250"/>
      <c r="E19" s="250"/>
      <c r="F19" s="251"/>
      <c r="G19" s="251"/>
      <c r="H19" s="251"/>
      <c r="I19" s="251"/>
    </row>
    <row r="20" spans="1:9" ht="15">
      <c r="A20" s="174" t="s">
        <v>231</v>
      </c>
      <c r="B20" s="174"/>
      <c r="C20" s="202"/>
      <c r="D20" s="175"/>
      <c r="E20" s="175"/>
      <c r="F20" s="175"/>
      <c r="G20" s="190">
        <v>0</v>
      </c>
      <c r="H20" s="175"/>
      <c r="I20" s="175"/>
    </row>
    <row r="21" spans="1:9" ht="15">
      <c r="A21" s="174" t="s">
        <v>329</v>
      </c>
      <c r="B21" s="174"/>
      <c r="C21" s="202"/>
      <c r="D21" s="175"/>
      <c r="E21" s="175"/>
      <c r="F21" s="175"/>
      <c r="G21" s="190">
        <v>1</v>
      </c>
      <c r="H21" s="175"/>
      <c r="I21" s="175"/>
    </row>
    <row r="22" spans="1:9" ht="15">
      <c r="A22" s="174" t="s">
        <v>143</v>
      </c>
      <c r="B22" s="174"/>
      <c r="C22" s="202"/>
      <c r="D22" s="175"/>
      <c r="E22" s="175"/>
      <c r="F22" s="175"/>
      <c r="G22" s="190">
        <v>2</v>
      </c>
      <c r="H22" s="175"/>
      <c r="I22" s="175"/>
    </row>
    <row r="23" spans="1:9" ht="15">
      <c r="A23" s="174" t="s">
        <v>330</v>
      </c>
      <c r="B23" s="174"/>
      <c r="C23" s="202"/>
      <c r="D23" s="175"/>
      <c r="E23" s="175"/>
      <c r="F23" s="175"/>
      <c r="G23" s="190">
        <v>3</v>
      </c>
      <c r="H23" s="175"/>
      <c r="I23" s="175"/>
    </row>
    <row r="24" spans="1:9" ht="15">
      <c r="A24" s="174" t="s">
        <v>331</v>
      </c>
      <c r="B24" s="174"/>
      <c r="C24" s="202"/>
      <c r="D24" s="175"/>
      <c r="E24" s="175"/>
      <c r="F24" s="175"/>
      <c r="G24" s="190">
        <v>4</v>
      </c>
      <c r="H24" s="175"/>
      <c r="I24" s="175"/>
    </row>
    <row r="25" spans="1:9" ht="15">
      <c r="A25" s="174" t="s">
        <v>332</v>
      </c>
      <c r="B25" s="174"/>
      <c r="C25" s="202"/>
      <c r="D25" s="175"/>
      <c r="E25" s="175"/>
      <c r="F25" s="175"/>
      <c r="G25" s="190">
        <v>5</v>
      </c>
      <c r="H25" s="175"/>
      <c r="I25" s="175"/>
    </row>
    <row r="26" spans="1:9" ht="15">
      <c r="A26" s="174" t="s">
        <v>333</v>
      </c>
      <c r="B26" s="174"/>
      <c r="C26" s="202"/>
      <c r="D26" s="175"/>
      <c r="E26" s="175"/>
      <c r="F26" s="175"/>
      <c r="G26" s="190">
        <v>6</v>
      </c>
      <c r="H26" s="175"/>
      <c r="I26" s="175"/>
    </row>
    <row r="27" spans="1:9" ht="15">
      <c r="A27" s="252" t="s">
        <v>348</v>
      </c>
      <c r="B27" s="174"/>
      <c r="C27" s="202"/>
      <c r="D27" s="175"/>
      <c r="E27" s="175"/>
      <c r="F27" s="175"/>
      <c r="G27" s="190"/>
      <c r="H27" s="175"/>
      <c r="I27" s="175"/>
    </row>
    <row r="28" spans="1:9" ht="15">
      <c r="A28" s="252" t="s">
        <v>349</v>
      </c>
      <c r="B28" s="174"/>
      <c r="C28" s="202"/>
      <c r="D28" s="175"/>
      <c r="E28" s="175"/>
      <c r="F28" s="175"/>
      <c r="G28" s="190"/>
      <c r="H28" s="175"/>
      <c r="I28" s="175"/>
    </row>
    <row r="29" spans="1:9" ht="15">
      <c r="A29" s="252" t="s">
        <v>350</v>
      </c>
      <c r="B29" s="174"/>
      <c r="C29" s="202"/>
      <c r="D29" s="175"/>
      <c r="E29" s="175"/>
      <c r="F29" s="175"/>
      <c r="G29" s="190"/>
      <c r="H29" s="175"/>
      <c r="I29" s="175"/>
    </row>
    <row r="30" spans="1:9" ht="15">
      <c r="A30" s="248" t="s">
        <v>316</v>
      </c>
      <c r="B30" s="248"/>
      <c r="C30" s="249"/>
      <c r="D30" s="250"/>
      <c r="E30" s="250"/>
      <c r="F30" s="251"/>
      <c r="G30" s="251"/>
      <c r="H30" s="251"/>
      <c r="I30" s="251"/>
    </row>
    <row r="31" spans="1:9" ht="15">
      <c r="A31" s="174" t="s">
        <v>324</v>
      </c>
      <c r="B31" s="174"/>
      <c r="C31" s="202"/>
      <c r="D31" s="175"/>
      <c r="E31" s="175"/>
      <c r="F31" s="175"/>
      <c r="G31" s="175"/>
      <c r="H31" s="190">
        <v>1</v>
      </c>
      <c r="I31" s="175"/>
    </row>
    <row r="32" spans="1:9" ht="15">
      <c r="A32" s="174" t="s">
        <v>325</v>
      </c>
      <c r="B32" s="174"/>
      <c r="C32" s="202"/>
      <c r="D32" s="175"/>
      <c r="E32" s="175"/>
      <c r="F32" s="175"/>
      <c r="G32" s="175"/>
      <c r="H32" s="190">
        <v>2</v>
      </c>
      <c r="I32" s="175"/>
    </row>
    <row r="33" spans="1:9" ht="15">
      <c r="A33" s="36" t="s">
        <v>326</v>
      </c>
      <c r="B33" s="174"/>
      <c r="C33" s="202"/>
      <c r="D33" s="175"/>
      <c r="E33" s="175"/>
      <c r="F33" s="175"/>
      <c r="G33" s="175"/>
      <c r="H33" s="253">
        <v>3</v>
      </c>
      <c r="I33" s="175"/>
    </row>
    <row r="34" spans="1:9" ht="15">
      <c r="A34" s="248" t="s">
        <v>293</v>
      </c>
      <c r="B34" s="248"/>
      <c r="C34" s="249"/>
      <c r="D34" s="250"/>
      <c r="E34" s="250"/>
      <c r="F34" s="251"/>
      <c r="G34" s="251"/>
      <c r="H34" s="251"/>
      <c r="I34" s="251"/>
    </row>
    <row r="35" spans="1:9" ht="15">
      <c r="A35" s="174" t="s">
        <v>231</v>
      </c>
      <c r="B35" s="174"/>
      <c r="C35" s="202"/>
      <c r="D35" s="175"/>
      <c r="E35" s="175"/>
      <c r="F35" s="175"/>
      <c r="G35" s="175"/>
      <c r="I35" s="190" t="str">
        <f>VLOOKUP(A35,MIC6000data!$A:$I,9,FALSE)</f>
        <v>00</v>
      </c>
    </row>
    <row r="36" spans="1:9" ht="15">
      <c r="A36" s="174" t="s">
        <v>327</v>
      </c>
      <c r="B36" s="174"/>
      <c r="C36" s="202"/>
      <c r="D36" s="175"/>
      <c r="E36" s="175"/>
      <c r="F36" s="175"/>
      <c r="G36" s="175"/>
      <c r="I36" s="190" t="s">
        <v>352</v>
      </c>
    </row>
    <row r="37" spans="1:9" ht="15">
      <c r="A37" s="36" t="s">
        <v>353</v>
      </c>
      <c r="B37" s="174"/>
      <c r="C37" s="202"/>
      <c r="D37" s="175"/>
      <c r="E37" s="175"/>
      <c r="F37" s="175"/>
      <c r="G37" s="175"/>
      <c r="I37" s="280" t="s">
        <v>128</v>
      </c>
    </row>
    <row r="38" spans="1:9" ht="15">
      <c r="A38" s="36" t="s">
        <v>354</v>
      </c>
      <c r="B38" s="174"/>
      <c r="C38" s="202"/>
      <c r="D38" s="175"/>
      <c r="E38" s="175"/>
      <c r="F38" s="175"/>
      <c r="G38" s="175"/>
      <c r="I38" s="280" t="s">
        <v>129</v>
      </c>
    </row>
    <row r="39" spans="1:9" ht="15">
      <c r="A39" s="36" t="s">
        <v>337</v>
      </c>
      <c r="B39" s="174"/>
      <c r="C39" s="202"/>
      <c r="D39" s="175"/>
      <c r="E39" s="175"/>
      <c r="F39" s="175"/>
      <c r="G39" s="175"/>
      <c r="I39" s="280" t="s">
        <v>343</v>
      </c>
    </row>
    <row r="40" spans="1:9" ht="15">
      <c r="A40" s="36" t="s">
        <v>338</v>
      </c>
      <c r="B40" s="174"/>
      <c r="C40" s="202"/>
      <c r="D40" s="175"/>
      <c r="E40" s="175"/>
      <c r="F40" s="175"/>
      <c r="G40" s="175"/>
      <c r="I40" s="280" t="s">
        <v>344</v>
      </c>
    </row>
    <row r="41" spans="1:9" ht="15">
      <c r="A41" s="242" t="s">
        <v>341</v>
      </c>
      <c r="B41" s="174"/>
      <c r="C41" s="202"/>
      <c r="D41" s="175"/>
      <c r="E41" s="175"/>
      <c r="F41" s="175"/>
      <c r="G41" s="175"/>
      <c r="I41" s="196"/>
    </row>
    <row r="42" spans="1:9" ht="30">
      <c r="A42" s="254" t="s">
        <v>351</v>
      </c>
      <c r="B42" s="174"/>
      <c r="C42" s="202"/>
      <c r="D42" s="175"/>
      <c r="E42" s="175"/>
      <c r="F42" s="175"/>
      <c r="G42" s="175"/>
      <c r="I42" s="196"/>
    </row>
    <row r="43" spans="1:9" ht="15">
      <c r="A43" s="36"/>
      <c r="B43" s="36"/>
      <c r="C43" s="36"/>
      <c r="D43" s="36"/>
      <c r="E43" s="36"/>
      <c r="F43" s="1"/>
      <c r="G43" s="1"/>
      <c r="H43" s="1"/>
    </row>
    <row r="44" spans="1:9" ht="15">
      <c r="A44" s="36"/>
      <c r="B44" s="36"/>
      <c r="C44" s="36"/>
      <c r="D44" s="36"/>
      <c r="E44" s="36"/>
      <c r="F44" s="1"/>
      <c r="G44" s="1"/>
      <c r="H44" s="1"/>
    </row>
    <row r="45" spans="1:9" ht="15">
      <c r="A45" s="36"/>
      <c r="B45" s="36"/>
      <c r="C45" s="36"/>
      <c r="D45" s="36"/>
      <c r="E45" s="36"/>
      <c r="F45" s="1"/>
      <c r="G45" s="1"/>
      <c r="H45" s="1"/>
    </row>
    <row r="46" spans="1:9" ht="15">
      <c r="A46" s="36"/>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75"/>
      <c r="H83" s="175"/>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sheetData>
  <mergeCells count="1">
    <mergeCell ref="A1:I1"/>
  </mergeCells>
  <dataValidations count="1">
    <dataValidation type="list" allowBlank="1" showInputMessage="1" showErrorMessage="1" sqref="B35">
      <formula1>$I$31:$I$32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5" sqref="F5"/>
    </sheetView>
  </sheetViews>
  <sheetFormatPr defaultRowHeight="12.75"/>
  <sheetData>
    <row r="1" spans="1:10" ht="15.75">
      <c r="A1" s="56" t="s">
        <v>55</v>
      </c>
      <c r="B1" s="57"/>
      <c r="C1" s="57"/>
      <c r="D1" s="57"/>
      <c r="E1" s="57"/>
      <c r="F1" s="57"/>
      <c r="G1" s="57"/>
      <c r="H1" s="57"/>
      <c r="I1" s="57"/>
      <c r="J1" s="57"/>
    </row>
    <row r="2" spans="1:10" ht="15">
      <c r="A2" s="3" t="s">
        <v>39</v>
      </c>
      <c r="B2" s="4" t="s">
        <v>56</v>
      </c>
      <c r="C2" s="4" t="s">
        <v>0</v>
      </c>
      <c r="D2" s="4"/>
      <c r="E2" s="4"/>
      <c r="F2" s="4"/>
      <c r="G2" s="4"/>
      <c r="H2" s="4" t="s">
        <v>0</v>
      </c>
      <c r="I2" s="4"/>
      <c r="J2" s="4"/>
    </row>
    <row r="3" spans="1:10" ht="15">
      <c r="A3" s="5" t="s">
        <v>14</v>
      </c>
      <c r="B3" s="12"/>
      <c r="C3" s="12"/>
      <c r="D3" s="12"/>
      <c r="E3" s="12"/>
      <c r="F3" s="12"/>
      <c r="G3" s="12"/>
      <c r="H3" s="12"/>
      <c r="I3" s="12"/>
      <c r="J3" s="12"/>
    </row>
    <row r="4" spans="1:10" ht="15">
      <c r="A4" s="36" t="s">
        <v>9</v>
      </c>
      <c r="B4" s="12"/>
      <c r="C4" s="12"/>
      <c r="D4" s="47">
        <v>0</v>
      </c>
      <c r="E4" s="47">
        <v>0</v>
      </c>
      <c r="F4" s="47">
        <v>0</v>
      </c>
      <c r="G4" s="47"/>
      <c r="H4" s="47"/>
      <c r="I4" s="47"/>
      <c r="J4" s="47"/>
    </row>
    <row r="5" spans="1:10" ht="15">
      <c r="A5" s="36" t="s">
        <v>15</v>
      </c>
      <c r="B5" s="12"/>
      <c r="C5" s="12"/>
      <c r="D5" s="47">
        <v>3</v>
      </c>
      <c r="E5" s="47">
        <v>3</v>
      </c>
      <c r="F5" s="47">
        <v>3</v>
      </c>
      <c r="G5" s="47"/>
      <c r="H5" s="47"/>
      <c r="I5" s="47"/>
      <c r="J5" s="47"/>
    </row>
    <row r="6" spans="1:10" ht="15">
      <c r="A6" s="36" t="s">
        <v>16</v>
      </c>
      <c r="B6" s="12"/>
      <c r="C6" s="12"/>
      <c r="D6" s="47">
        <v>6</v>
      </c>
      <c r="E6" s="47">
        <v>6</v>
      </c>
      <c r="F6" s="47">
        <v>6</v>
      </c>
      <c r="G6" s="47"/>
      <c r="H6" s="47"/>
      <c r="I6" s="47"/>
      <c r="J6" s="47"/>
    </row>
    <row r="7" spans="1:10" ht="15">
      <c r="A7" s="5" t="s">
        <v>17</v>
      </c>
      <c r="B7" s="12"/>
      <c r="C7" s="12"/>
      <c r="D7" s="47"/>
      <c r="E7" s="47"/>
      <c r="F7" s="47"/>
      <c r="G7" s="47"/>
      <c r="H7" s="47"/>
      <c r="I7" s="47"/>
      <c r="J7" s="47"/>
    </row>
    <row r="8" spans="1:10" ht="15">
      <c r="A8" s="36" t="s">
        <v>9</v>
      </c>
      <c r="B8" s="12"/>
      <c r="C8" s="12"/>
      <c r="D8" s="47"/>
      <c r="E8" s="47">
        <v>0</v>
      </c>
      <c r="F8" s="47">
        <v>0</v>
      </c>
      <c r="G8" s="47"/>
      <c r="H8" s="47"/>
      <c r="I8" s="47"/>
      <c r="J8" s="47"/>
    </row>
    <row r="9" spans="1:10" ht="15">
      <c r="A9" s="36" t="s">
        <v>15</v>
      </c>
      <c r="B9" s="12"/>
      <c r="C9" s="12"/>
      <c r="D9" s="47"/>
      <c r="E9" s="47">
        <v>3</v>
      </c>
      <c r="F9" s="47">
        <v>3</v>
      </c>
      <c r="G9" s="47"/>
      <c r="H9" s="47"/>
      <c r="I9" s="47"/>
      <c r="J9" s="47"/>
    </row>
    <row r="10" spans="1:10" ht="15">
      <c r="A10" s="36" t="s">
        <v>16</v>
      </c>
      <c r="B10" s="12"/>
      <c r="C10" s="12"/>
      <c r="D10" s="47"/>
      <c r="E10" s="47">
        <v>6</v>
      </c>
      <c r="F10" s="47">
        <v>6</v>
      </c>
      <c r="G10" s="47"/>
      <c r="H10" s="47"/>
      <c r="I10" s="47"/>
      <c r="J10" s="47"/>
    </row>
    <row r="11" spans="1:10" ht="15">
      <c r="A11" s="5" t="s">
        <v>18</v>
      </c>
      <c r="B11" s="12"/>
      <c r="C11" s="12"/>
      <c r="D11" s="47"/>
      <c r="E11" s="47"/>
      <c r="F11" s="47"/>
      <c r="G11" s="47"/>
      <c r="H11" s="47"/>
      <c r="I11" s="47"/>
      <c r="J11" s="47"/>
    </row>
    <row r="12" spans="1:10" ht="15">
      <c r="A12" s="36" t="s">
        <v>9</v>
      </c>
      <c r="B12" s="10"/>
      <c r="C12" s="10"/>
      <c r="D12" s="47"/>
      <c r="E12" s="47"/>
      <c r="F12" s="64">
        <v>0</v>
      </c>
      <c r="G12" s="47"/>
      <c r="H12" s="47"/>
      <c r="I12" s="47"/>
      <c r="J12" s="47"/>
    </row>
    <row r="13" spans="1:10" ht="15">
      <c r="A13" s="36" t="s">
        <v>15</v>
      </c>
      <c r="B13" s="10"/>
      <c r="C13" s="10"/>
      <c r="D13" s="47"/>
      <c r="E13" s="47"/>
      <c r="F13" s="64">
        <v>3</v>
      </c>
      <c r="G13" s="47"/>
      <c r="H13" s="47"/>
      <c r="I13" s="47"/>
      <c r="J13" s="47"/>
    </row>
    <row r="14" spans="1:10" ht="15">
      <c r="A14" s="36" t="s">
        <v>16</v>
      </c>
      <c r="B14" s="10"/>
      <c r="C14" s="10"/>
      <c r="D14" s="47"/>
      <c r="E14" s="47"/>
      <c r="F14" s="64">
        <v>6</v>
      </c>
      <c r="G14" s="47"/>
      <c r="H14" s="47"/>
      <c r="I14" s="47"/>
      <c r="J14" s="47"/>
    </row>
    <row r="15" spans="1:10" ht="15">
      <c r="A15" s="36" t="s">
        <v>61</v>
      </c>
      <c r="B15" s="10"/>
      <c r="C15" s="10"/>
      <c r="D15" s="47"/>
      <c r="E15" s="47"/>
      <c r="F15" s="48" t="s">
        <v>19</v>
      </c>
      <c r="G15" s="47"/>
      <c r="H15" s="47"/>
      <c r="I15" s="47"/>
      <c r="J15" s="47"/>
    </row>
    <row r="16" spans="1:10" ht="15">
      <c r="A16" s="5" t="s">
        <v>3</v>
      </c>
      <c r="B16" s="13"/>
      <c r="C16" s="13"/>
      <c r="D16" s="47"/>
      <c r="E16" s="47"/>
      <c r="F16" s="47"/>
      <c r="G16" s="47"/>
      <c r="H16" s="47"/>
      <c r="I16" s="47"/>
      <c r="J16" s="47"/>
    </row>
    <row r="17" spans="1:10" ht="15">
      <c r="A17" s="36" t="s">
        <v>20</v>
      </c>
      <c r="B17" s="36"/>
      <c r="C17" s="36"/>
      <c r="D17" s="49"/>
      <c r="E17" s="49"/>
      <c r="F17" s="49"/>
      <c r="G17" s="47">
        <v>0</v>
      </c>
      <c r="H17" s="49"/>
      <c r="I17" s="49"/>
      <c r="J17" s="49"/>
    </row>
    <row r="18" spans="1:10" ht="15">
      <c r="A18" s="36" t="s">
        <v>21</v>
      </c>
      <c r="B18" s="36"/>
      <c r="C18" s="36"/>
      <c r="D18" s="49"/>
      <c r="E18" s="49"/>
      <c r="F18" s="49"/>
      <c r="G18" s="47">
        <v>1</v>
      </c>
      <c r="H18" s="49"/>
      <c r="I18" s="49"/>
      <c r="J18" s="49"/>
    </row>
    <row r="19" spans="1:10" ht="15">
      <c r="A19" s="5" t="s">
        <v>6</v>
      </c>
      <c r="B19" s="36"/>
      <c r="C19" s="36"/>
      <c r="D19" s="49"/>
      <c r="E19" s="49"/>
      <c r="F19" s="49"/>
      <c r="G19" s="49"/>
      <c r="H19" s="49"/>
      <c r="I19" s="49"/>
      <c r="J19" s="49"/>
    </row>
    <row r="20" spans="1:10" ht="15">
      <c r="A20" s="36" t="s">
        <v>7</v>
      </c>
      <c r="B20" s="36"/>
      <c r="C20" s="36"/>
      <c r="D20" s="49"/>
      <c r="E20" s="49"/>
      <c r="F20" s="49"/>
      <c r="G20" s="49"/>
      <c r="H20" s="49"/>
      <c r="I20" s="49">
        <v>0</v>
      </c>
      <c r="J20" s="49"/>
    </row>
    <row r="21" spans="1:10" ht="120">
      <c r="A21" s="50" t="s">
        <v>37</v>
      </c>
      <c r="B21" s="36"/>
      <c r="C21" s="36"/>
      <c r="D21" s="49"/>
      <c r="E21" s="49"/>
      <c r="F21" s="49"/>
      <c r="G21" s="49"/>
      <c r="H21" s="49"/>
      <c r="I21" s="49">
        <v>1</v>
      </c>
      <c r="J21" s="49"/>
    </row>
    <row r="22" spans="1:10" ht="120">
      <c r="A22" s="50" t="s">
        <v>38</v>
      </c>
      <c r="B22" s="36"/>
      <c r="C22" s="36"/>
      <c r="D22" s="49"/>
      <c r="E22" s="49"/>
      <c r="F22" s="49"/>
      <c r="G22" s="49"/>
      <c r="H22" s="49"/>
      <c r="I22" s="49">
        <v>2</v>
      </c>
      <c r="J22" s="49"/>
    </row>
    <row r="23" spans="1:10" ht="15">
      <c r="A23" s="58" t="s">
        <v>57</v>
      </c>
      <c r="B23" s="36"/>
      <c r="C23" s="36"/>
      <c r="D23" s="49"/>
      <c r="E23" s="49"/>
      <c r="F23" s="51"/>
      <c r="G23" s="49"/>
      <c r="H23" s="49"/>
      <c r="I23" s="49">
        <v>3</v>
      </c>
      <c r="J23" s="49"/>
    </row>
    <row r="24" spans="1:10" ht="15">
      <c r="A24" s="52" t="s">
        <v>48</v>
      </c>
      <c r="B24" s="52"/>
      <c r="C24" s="52"/>
      <c r="D24" s="53"/>
      <c r="E24" s="53"/>
      <c r="F24" s="54"/>
      <c r="G24" s="53"/>
      <c r="H24" s="53"/>
      <c r="I24" s="53">
        <v>4</v>
      </c>
      <c r="J24" s="53"/>
    </row>
    <row r="25" spans="1:10" ht="15">
      <c r="A25" s="59" t="s">
        <v>59</v>
      </c>
      <c r="B25" s="52"/>
      <c r="C25" s="52"/>
      <c r="D25" s="53"/>
      <c r="E25" s="53"/>
      <c r="F25" s="54"/>
      <c r="G25" s="53"/>
      <c r="H25" s="53"/>
      <c r="I25" s="53">
        <v>5</v>
      </c>
      <c r="J25" s="53"/>
    </row>
    <row r="26" spans="1:10" ht="15">
      <c r="A26" s="59" t="s">
        <v>60</v>
      </c>
      <c r="B26" s="52"/>
      <c r="C26" s="52"/>
      <c r="D26" s="53"/>
      <c r="E26" s="53"/>
      <c r="F26" s="54"/>
      <c r="G26" s="53"/>
      <c r="H26" s="53"/>
      <c r="I26" s="53">
        <v>6</v>
      </c>
      <c r="J26" s="53"/>
    </row>
    <row r="27" spans="1:10" ht="15">
      <c r="A27" s="59" t="s">
        <v>58</v>
      </c>
      <c r="B27" s="52"/>
      <c r="C27" s="52"/>
      <c r="D27" s="53"/>
      <c r="E27" s="53"/>
      <c r="F27" s="53"/>
      <c r="G27" s="53"/>
      <c r="H27" s="53"/>
      <c r="I27" s="53">
        <v>7</v>
      </c>
      <c r="J27" s="53"/>
    </row>
    <row r="28" spans="1:10" ht="15">
      <c r="A28" s="5" t="s">
        <v>8</v>
      </c>
      <c r="B28" s="36"/>
      <c r="C28" s="36"/>
      <c r="D28" s="49"/>
      <c r="E28" s="49"/>
      <c r="F28" s="49"/>
      <c r="G28" s="49"/>
      <c r="H28" s="49"/>
      <c r="I28" s="49"/>
      <c r="J28" s="49"/>
    </row>
    <row r="29" spans="1:10" ht="15">
      <c r="A29" s="55" t="s">
        <v>9</v>
      </c>
      <c r="B29" s="36"/>
      <c r="C29" s="36"/>
      <c r="D29" s="49"/>
      <c r="E29" s="49"/>
      <c r="F29" s="49"/>
      <c r="G29" s="49"/>
      <c r="H29" s="49"/>
      <c r="I29" s="49"/>
      <c r="J29" s="49">
        <v>0</v>
      </c>
    </row>
    <row r="30" spans="1:10" ht="15">
      <c r="A30" s="36" t="s">
        <v>22</v>
      </c>
      <c r="B30" s="36"/>
      <c r="C30" s="36"/>
      <c r="D30" s="49"/>
      <c r="E30" s="49"/>
      <c r="F30" s="49"/>
      <c r="G30" s="49"/>
      <c r="H30" s="49"/>
      <c r="I30" s="49"/>
      <c r="J30" s="49">
        <v>1</v>
      </c>
    </row>
    <row r="31" spans="1:10" ht="15">
      <c r="A31" s="52" t="s">
        <v>51</v>
      </c>
      <c r="B31" s="52"/>
      <c r="C31" s="52"/>
      <c r="D31" s="53"/>
      <c r="E31" s="53"/>
      <c r="F31" s="53"/>
      <c r="G31" s="53"/>
      <c r="H31" s="53"/>
      <c r="I31" s="53"/>
      <c r="J31" s="53">
        <v>2</v>
      </c>
    </row>
    <row r="32" spans="1:10" ht="15">
      <c r="A32" s="33" t="s">
        <v>50</v>
      </c>
      <c r="B32" s="10"/>
      <c r="C32" s="10"/>
      <c r="D32" s="47"/>
      <c r="E32" s="47"/>
      <c r="F32" s="47"/>
      <c r="G32" s="47"/>
      <c r="H32" s="47"/>
      <c r="I32" s="47"/>
      <c r="J32" s="47"/>
    </row>
    <row r="33" spans="1:10" ht="15">
      <c r="A33" s="36"/>
      <c r="B33" s="36"/>
      <c r="C33" s="36"/>
      <c r="D33" s="36"/>
      <c r="E33" s="36"/>
      <c r="F33" s="36"/>
      <c r="G33" s="36"/>
      <c r="H33" s="36"/>
      <c r="I33" s="10"/>
      <c r="J33" s="10"/>
    </row>
    <row r="34" spans="1:10" ht="15">
      <c r="A34" s="5" t="s">
        <v>23</v>
      </c>
      <c r="B34" s="36"/>
      <c r="C34" s="36"/>
      <c r="D34" s="36"/>
      <c r="E34" s="36"/>
      <c r="F34" s="36"/>
      <c r="G34" s="36"/>
      <c r="H34" s="36"/>
      <c r="I34" s="10"/>
      <c r="J34" s="10"/>
    </row>
    <row r="35" spans="1:10" ht="15">
      <c r="A35" s="36"/>
      <c r="B35" s="36"/>
      <c r="C35" s="36"/>
      <c r="D35" s="36"/>
      <c r="E35" s="36"/>
      <c r="F35" s="36"/>
      <c r="G35" s="36"/>
      <c r="H35" s="36"/>
      <c r="I35" s="10"/>
      <c r="J35" s="10"/>
    </row>
    <row r="36" spans="1:10" ht="15">
      <c r="A36" s="36"/>
      <c r="B36" s="49"/>
      <c r="C36" s="49"/>
      <c r="D36" s="36"/>
      <c r="E36" s="36"/>
      <c r="F36" s="36"/>
      <c r="G36" s="36"/>
      <c r="H36" s="36"/>
      <c r="I36" s="10"/>
      <c r="J36" s="36"/>
    </row>
    <row r="37" spans="1:10" ht="15">
      <c r="A37" s="36" t="s">
        <v>25</v>
      </c>
      <c r="B37" s="49" t="s">
        <v>31</v>
      </c>
      <c r="C37" s="49"/>
      <c r="D37" s="36"/>
      <c r="E37" s="36"/>
      <c r="F37" s="36"/>
      <c r="G37" s="36"/>
      <c r="H37" s="36"/>
      <c r="I37" s="10"/>
      <c r="J37" s="36"/>
    </row>
    <row r="38" spans="1:10" ht="15">
      <c r="A38" s="36" t="s">
        <v>26</v>
      </c>
      <c r="B38" s="49" t="s">
        <v>33</v>
      </c>
      <c r="C38" s="49"/>
      <c r="D38" s="36"/>
      <c r="E38" s="36"/>
      <c r="F38" s="36"/>
      <c r="G38" s="36"/>
      <c r="H38" s="36"/>
      <c r="I38" s="10"/>
      <c r="J38" s="36"/>
    </row>
    <row r="39" spans="1:10" ht="15">
      <c r="A39" s="36" t="s">
        <v>27</v>
      </c>
      <c r="B39" s="49" t="s">
        <v>32</v>
      </c>
      <c r="C39" s="49"/>
      <c r="D39" s="36"/>
      <c r="E39" s="36"/>
      <c r="F39" s="36"/>
      <c r="G39" s="36"/>
      <c r="H39" s="36"/>
      <c r="I39" s="10"/>
      <c r="J39" s="36"/>
    </row>
    <row r="40" spans="1:10" ht="15">
      <c r="A40" s="45" t="s">
        <v>54</v>
      </c>
      <c r="B40" s="49" t="s">
        <v>35</v>
      </c>
      <c r="C40" s="49"/>
      <c r="D40" s="36"/>
      <c r="E40" s="36"/>
      <c r="F40" s="36"/>
      <c r="G40" s="36"/>
      <c r="H40" s="36"/>
      <c r="I40" s="10"/>
      <c r="J40" s="36"/>
    </row>
    <row r="41" spans="1:10" ht="15.75" thickBot="1">
      <c r="A41" s="46" t="s">
        <v>53</v>
      </c>
      <c r="B41" s="49" t="s">
        <v>36</v>
      </c>
      <c r="C41" s="49"/>
      <c r="D41" s="36"/>
      <c r="E41" s="36"/>
      <c r="F41" s="36"/>
      <c r="G41" s="36"/>
      <c r="H41" s="36"/>
      <c r="I41" s="36"/>
      <c r="J41"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10" sqref="J10"/>
    </sheetView>
  </sheetViews>
  <sheetFormatPr defaultRowHeight="12.75"/>
  <cols>
    <col min="1" max="1" width="78.5703125" customWidth="1"/>
    <col min="2" max="10" width="3.85546875" customWidth="1"/>
  </cols>
  <sheetData>
    <row r="1" spans="1:10" ht="15.75">
      <c r="A1" s="69" t="s">
        <v>62</v>
      </c>
      <c r="B1" s="70"/>
      <c r="C1" s="70"/>
      <c r="D1" s="70"/>
      <c r="E1" s="70"/>
      <c r="F1" s="70"/>
      <c r="G1" s="70"/>
      <c r="H1" s="70"/>
      <c r="I1" s="70"/>
      <c r="J1" s="71"/>
    </row>
    <row r="2" spans="1:10" ht="15">
      <c r="A2" s="72" t="s">
        <v>39</v>
      </c>
      <c r="B2" s="66">
        <v>5</v>
      </c>
      <c r="C2" s="66"/>
      <c r="D2" s="66"/>
      <c r="E2" s="66"/>
      <c r="F2" s="66"/>
      <c r="G2" s="66"/>
      <c r="H2" s="66"/>
      <c r="I2" s="66"/>
      <c r="J2" s="67"/>
    </row>
    <row r="3" spans="1:10" ht="15">
      <c r="A3" s="73" t="s">
        <v>63</v>
      </c>
      <c r="B3" s="74"/>
      <c r="C3" s="74"/>
      <c r="D3" s="74"/>
      <c r="E3" s="74"/>
      <c r="F3" s="74"/>
      <c r="G3" s="74"/>
      <c r="H3" s="74"/>
      <c r="I3" s="74"/>
      <c r="J3" s="75"/>
    </row>
    <row r="4" spans="1:10" ht="15">
      <c r="A4" s="76" t="s">
        <v>70</v>
      </c>
      <c r="B4" s="77"/>
      <c r="C4" s="65">
        <v>1</v>
      </c>
      <c r="D4" s="65">
        <v>1</v>
      </c>
      <c r="E4" s="78"/>
      <c r="F4" s="78"/>
      <c r="G4" s="78"/>
      <c r="H4" s="78"/>
      <c r="I4" s="78"/>
      <c r="J4" s="79"/>
    </row>
    <row r="5" spans="1:10" ht="15">
      <c r="A5" s="80" t="s">
        <v>71</v>
      </c>
      <c r="B5" s="81"/>
      <c r="C5" s="82">
        <v>2</v>
      </c>
      <c r="D5" s="82">
        <v>2</v>
      </c>
      <c r="E5" s="64"/>
      <c r="F5" s="64"/>
      <c r="G5" s="64"/>
      <c r="H5" s="64"/>
      <c r="I5" s="64"/>
      <c r="J5" s="83"/>
    </row>
    <row r="6" spans="1:10" ht="15">
      <c r="A6" s="80" t="s">
        <v>72</v>
      </c>
      <c r="B6" s="81"/>
      <c r="C6" s="82">
        <v>4</v>
      </c>
      <c r="D6" s="82">
        <v>4</v>
      </c>
      <c r="E6" s="64"/>
      <c r="F6" s="64"/>
      <c r="G6" s="64"/>
      <c r="H6" s="64"/>
      <c r="I6" s="64"/>
      <c r="J6" s="83"/>
    </row>
    <row r="7" spans="1:10" ht="15">
      <c r="A7" s="84" t="s">
        <v>73</v>
      </c>
      <c r="B7" s="81"/>
      <c r="C7" s="82"/>
      <c r="D7" s="64"/>
      <c r="E7" s="64"/>
      <c r="F7" s="64"/>
      <c r="G7" s="64"/>
      <c r="H7" s="64"/>
      <c r="I7" s="64"/>
      <c r="J7" s="83"/>
    </row>
    <row r="8" spans="1:10" ht="15">
      <c r="A8" s="73" t="s">
        <v>64</v>
      </c>
      <c r="B8" s="74"/>
      <c r="C8" s="85"/>
      <c r="D8" s="85"/>
      <c r="E8" s="85"/>
      <c r="F8" s="85"/>
      <c r="G8" s="85"/>
      <c r="H8" s="85"/>
      <c r="I8" s="85"/>
      <c r="J8" s="86"/>
    </row>
    <row r="9" spans="1:10" ht="15">
      <c r="A9" s="114" t="s">
        <v>74</v>
      </c>
      <c r="B9" s="118"/>
      <c r="C9" s="119"/>
      <c r="D9" s="120">
        <v>0</v>
      </c>
      <c r="E9" s="120">
        <v>0</v>
      </c>
      <c r="F9" s="120">
        <v>0</v>
      </c>
      <c r="G9" s="120">
        <v>0</v>
      </c>
      <c r="H9" s="119"/>
      <c r="I9" s="119"/>
      <c r="J9" s="121" t="s">
        <v>0</v>
      </c>
    </row>
    <row r="10" spans="1:10" ht="15">
      <c r="A10" s="80" t="s">
        <v>70</v>
      </c>
      <c r="B10" s="81"/>
      <c r="C10" s="64"/>
      <c r="D10" s="82">
        <v>1</v>
      </c>
      <c r="E10" s="82">
        <v>1</v>
      </c>
      <c r="F10" s="82">
        <v>1</v>
      </c>
      <c r="G10" s="82">
        <v>1</v>
      </c>
      <c r="H10" s="64"/>
      <c r="I10" s="64"/>
      <c r="J10" s="83"/>
    </row>
    <row r="11" spans="1:10" ht="15">
      <c r="A11" s="80" t="s">
        <v>71</v>
      </c>
      <c r="B11" s="81"/>
      <c r="C11" s="64"/>
      <c r="D11" s="82">
        <v>2</v>
      </c>
      <c r="E11" s="82">
        <v>2</v>
      </c>
      <c r="F11" s="82">
        <v>2</v>
      </c>
      <c r="G11" s="82">
        <v>2</v>
      </c>
      <c r="H11" s="64"/>
      <c r="I11" s="64"/>
      <c r="J11" s="83"/>
    </row>
    <row r="12" spans="1:10" ht="15">
      <c r="A12" s="80" t="s">
        <v>72</v>
      </c>
      <c r="B12" s="81"/>
      <c r="C12" s="64"/>
      <c r="D12" s="82">
        <v>4</v>
      </c>
      <c r="E12" s="82">
        <v>4</v>
      </c>
      <c r="F12" s="82">
        <v>4</v>
      </c>
      <c r="G12" s="82">
        <v>4</v>
      </c>
      <c r="H12" s="64"/>
      <c r="I12" s="64"/>
      <c r="J12" s="83"/>
    </row>
    <row r="13" spans="1:10" ht="15">
      <c r="A13" s="87" t="s">
        <v>73</v>
      </c>
      <c r="B13" s="81"/>
      <c r="C13" s="64"/>
      <c r="D13" s="82"/>
      <c r="E13" s="64"/>
      <c r="F13" s="64"/>
      <c r="G13" s="64"/>
      <c r="H13" s="64"/>
      <c r="I13" s="64"/>
      <c r="J13" s="83"/>
    </row>
    <row r="14" spans="1:10" ht="15">
      <c r="A14" s="73" t="s">
        <v>65</v>
      </c>
      <c r="B14" s="74"/>
      <c r="C14" s="85"/>
      <c r="D14" s="85"/>
      <c r="E14" s="85"/>
      <c r="F14" s="85"/>
      <c r="G14" s="85"/>
      <c r="H14" s="85"/>
      <c r="I14" s="85"/>
      <c r="J14" s="86"/>
    </row>
    <row r="15" spans="1:10" ht="15">
      <c r="A15" s="80" t="s">
        <v>74</v>
      </c>
      <c r="B15" s="88"/>
      <c r="C15" s="64"/>
      <c r="D15" s="82"/>
      <c r="E15" s="82">
        <v>0</v>
      </c>
      <c r="F15" s="82">
        <v>0</v>
      </c>
      <c r="G15" s="82">
        <v>0</v>
      </c>
      <c r="H15" s="64"/>
      <c r="I15" s="64"/>
      <c r="J15" s="83"/>
    </row>
    <row r="16" spans="1:10" ht="15">
      <c r="A16" s="80" t="s">
        <v>75</v>
      </c>
      <c r="B16" s="88"/>
      <c r="C16" s="64"/>
      <c r="D16" s="82"/>
      <c r="E16" s="82">
        <v>1</v>
      </c>
      <c r="F16" s="82">
        <v>1</v>
      </c>
      <c r="G16" s="82">
        <v>1</v>
      </c>
      <c r="H16" s="64"/>
      <c r="I16" s="64"/>
      <c r="J16" s="83"/>
    </row>
    <row r="17" spans="1:10" ht="15">
      <c r="A17" s="80" t="s">
        <v>76</v>
      </c>
      <c r="B17" s="88"/>
      <c r="C17" s="64"/>
      <c r="D17" s="82"/>
      <c r="E17" s="82">
        <v>2</v>
      </c>
      <c r="F17" s="82">
        <v>2</v>
      </c>
      <c r="G17" s="82">
        <v>2</v>
      </c>
      <c r="H17" s="64"/>
      <c r="I17" s="64"/>
      <c r="J17" s="83"/>
    </row>
    <row r="18" spans="1:10" ht="15">
      <c r="A18" s="73" t="s">
        <v>66</v>
      </c>
      <c r="B18" s="89"/>
      <c r="C18" s="85"/>
      <c r="D18" s="85"/>
      <c r="E18" s="85"/>
      <c r="F18" s="85"/>
      <c r="G18" s="85"/>
      <c r="H18" s="85"/>
      <c r="I18" s="85"/>
      <c r="J18" s="86"/>
    </row>
    <row r="19" spans="1:10" ht="15">
      <c r="A19" s="80" t="s">
        <v>74</v>
      </c>
      <c r="B19" s="116"/>
      <c r="C19" s="115"/>
      <c r="D19" s="115"/>
      <c r="E19" s="115"/>
      <c r="F19" s="120">
        <v>0</v>
      </c>
      <c r="G19" s="120">
        <v>0</v>
      </c>
      <c r="H19" s="120"/>
      <c r="I19" s="115"/>
      <c r="J19" s="122"/>
    </row>
    <row r="20" spans="1:10" ht="15">
      <c r="A20" s="80" t="s">
        <v>75</v>
      </c>
      <c r="B20" s="90"/>
      <c r="C20" s="91"/>
      <c r="D20" s="91"/>
      <c r="E20" s="91"/>
      <c r="F20" s="82">
        <v>1</v>
      </c>
      <c r="G20" s="82">
        <v>1</v>
      </c>
      <c r="H20" s="82"/>
      <c r="I20" s="91"/>
      <c r="J20" s="92"/>
    </row>
    <row r="21" spans="1:10" ht="15">
      <c r="A21" s="80" t="s">
        <v>76</v>
      </c>
      <c r="B21" s="90"/>
      <c r="C21" s="91"/>
      <c r="D21" s="91"/>
      <c r="E21" s="91"/>
      <c r="F21" s="82">
        <v>2</v>
      </c>
      <c r="G21" s="82">
        <v>2</v>
      </c>
      <c r="H21" s="82"/>
      <c r="I21" s="91"/>
      <c r="J21" s="92"/>
    </row>
    <row r="22" spans="1:10" ht="15">
      <c r="A22" s="73" t="s">
        <v>67</v>
      </c>
      <c r="B22" s="93"/>
      <c r="C22" s="85"/>
      <c r="D22" s="85"/>
      <c r="E22" s="85"/>
      <c r="F22" s="85"/>
      <c r="G22" s="85"/>
      <c r="H22" s="85"/>
      <c r="I22" s="85"/>
      <c r="J22" s="86"/>
    </row>
    <row r="23" spans="1:10" ht="15">
      <c r="A23" s="94" t="s">
        <v>74</v>
      </c>
      <c r="B23" s="88"/>
      <c r="C23" s="64"/>
      <c r="D23" s="64"/>
      <c r="E23" s="64"/>
      <c r="F23" s="64"/>
      <c r="G23" s="82">
        <v>0</v>
      </c>
      <c r="H23" s="64"/>
      <c r="I23" s="82"/>
      <c r="J23" s="83"/>
    </row>
    <row r="24" spans="1:10" ht="15">
      <c r="A24" s="94" t="s">
        <v>77</v>
      </c>
      <c r="B24" s="88"/>
      <c r="C24" s="64"/>
      <c r="D24" s="64"/>
      <c r="E24" s="64"/>
      <c r="F24" s="64"/>
      <c r="G24" s="82">
        <v>2</v>
      </c>
      <c r="H24" s="64"/>
      <c r="I24" s="82"/>
      <c r="J24" s="83"/>
    </row>
    <row r="25" spans="1:10" ht="15">
      <c r="A25" s="73" t="s">
        <v>68</v>
      </c>
      <c r="B25" s="93"/>
      <c r="C25" s="85"/>
      <c r="D25" s="85"/>
      <c r="E25" s="85"/>
      <c r="F25" s="85"/>
      <c r="G25" s="85"/>
      <c r="H25" s="85"/>
      <c r="I25" s="85"/>
      <c r="J25" s="86"/>
    </row>
    <row r="26" spans="1:10" ht="15">
      <c r="A26" s="95" t="s">
        <v>78</v>
      </c>
      <c r="B26" s="88"/>
      <c r="C26" s="64"/>
      <c r="D26" s="64"/>
      <c r="E26" s="64"/>
      <c r="F26" s="64"/>
      <c r="G26" s="64"/>
      <c r="H26" s="82">
        <v>1</v>
      </c>
      <c r="I26" s="64"/>
      <c r="J26" s="96"/>
    </row>
    <row r="27" spans="1:10" ht="15">
      <c r="A27" s="95" t="s">
        <v>79</v>
      </c>
      <c r="B27" s="88"/>
      <c r="C27" s="64"/>
      <c r="D27" s="64"/>
      <c r="E27" s="64"/>
      <c r="F27" s="64"/>
      <c r="G27" s="64"/>
      <c r="H27" s="82">
        <v>2</v>
      </c>
      <c r="I27" s="64"/>
      <c r="J27" s="83"/>
    </row>
    <row r="28" spans="1:10" ht="15">
      <c r="A28" s="80" t="s">
        <v>80</v>
      </c>
      <c r="B28" s="90"/>
      <c r="C28" s="90"/>
      <c r="D28" s="90"/>
      <c r="E28" s="90"/>
      <c r="F28" s="90"/>
      <c r="G28" s="90"/>
      <c r="H28" s="123">
        <v>3</v>
      </c>
      <c r="I28" s="88"/>
      <c r="J28" s="97"/>
    </row>
    <row r="29" spans="1:10" ht="15">
      <c r="A29" s="98" t="s">
        <v>42</v>
      </c>
      <c r="B29" s="99"/>
      <c r="C29" s="99"/>
      <c r="D29" s="99"/>
      <c r="E29" s="99"/>
      <c r="F29" s="99"/>
      <c r="G29" s="99"/>
      <c r="H29" s="99"/>
      <c r="I29" s="99"/>
      <c r="J29" s="100"/>
    </row>
    <row r="30" spans="1:10" ht="15">
      <c r="A30" s="101" t="s">
        <v>81</v>
      </c>
      <c r="B30" s="102"/>
      <c r="C30" s="103"/>
      <c r="D30" s="103"/>
      <c r="E30" s="103"/>
      <c r="F30" s="103"/>
      <c r="G30" s="103"/>
      <c r="H30" s="103"/>
      <c r="I30" s="124">
        <v>1</v>
      </c>
      <c r="J30" s="105"/>
    </row>
    <row r="31" spans="1:10" ht="15">
      <c r="A31" s="101" t="s">
        <v>82</v>
      </c>
      <c r="B31" s="102"/>
      <c r="C31" s="103"/>
      <c r="D31" s="103"/>
      <c r="E31" s="103"/>
      <c r="F31" s="103"/>
      <c r="G31" s="103"/>
      <c r="H31" s="103"/>
      <c r="I31" s="124">
        <v>3</v>
      </c>
      <c r="J31" s="105"/>
    </row>
    <row r="32" spans="1:10" ht="15">
      <c r="A32" s="101" t="s">
        <v>83</v>
      </c>
      <c r="B32" s="102"/>
      <c r="C32" s="103"/>
      <c r="D32" s="103"/>
      <c r="E32" s="103"/>
      <c r="F32" s="103"/>
      <c r="G32" s="103"/>
      <c r="H32" s="103"/>
      <c r="I32" s="124">
        <v>5</v>
      </c>
      <c r="J32" s="105"/>
    </row>
    <row r="33" spans="1:10" ht="15.75" thickBot="1">
      <c r="A33" s="106" t="s">
        <v>84</v>
      </c>
      <c r="B33" s="107"/>
      <c r="C33" s="108"/>
      <c r="D33" s="108"/>
      <c r="E33" s="108"/>
      <c r="F33" s="108"/>
      <c r="G33" s="108"/>
      <c r="H33" s="108"/>
      <c r="I33" s="125">
        <v>7</v>
      </c>
      <c r="J33" s="109"/>
    </row>
    <row r="34" spans="1:10" ht="15">
      <c r="A34" s="98" t="s">
        <v>69</v>
      </c>
      <c r="B34" s="99"/>
      <c r="C34" s="99"/>
      <c r="D34" s="99"/>
      <c r="E34" s="99"/>
      <c r="F34" s="99"/>
      <c r="G34" s="99"/>
      <c r="H34" s="99"/>
      <c r="I34" s="99"/>
      <c r="J34" s="100"/>
    </row>
    <row r="35" spans="1:10" ht="15">
      <c r="A35" s="101" t="s">
        <v>74</v>
      </c>
      <c r="B35" s="103"/>
      <c r="C35" s="103"/>
      <c r="D35" s="103"/>
      <c r="E35" s="103"/>
      <c r="F35" s="103"/>
      <c r="G35" s="103"/>
      <c r="H35" s="103"/>
      <c r="I35" s="104"/>
      <c r="J35" s="126" t="s">
        <v>0</v>
      </c>
    </row>
    <row r="36" spans="1:10" ht="15">
      <c r="A36" s="114" t="s">
        <v>85</v>
      </c>
      <c r="B36" s="115"/>
      <c r="C36" s="116"/>
      <c r="D36" s="116"/>
      <c r="E36" s="116"/>
      <c r="F36" s="116"/>
      <c r="G36" s="116"/>
      <c r="H36" s="116"/>
      <c r="I36" s="117"/>
      <c r="J36" s="127" t="s">
        <v>87</v>
      </c>
    </row>
    <row r="37" spans="1:10" ht="15.75" thickBot="1">
      <c r="A37" s="111" t="s">
        <v>86</v>
      </c>
      <c r="B37" s="112"/>
      <c r="C37" s="112"/>
      <c r="D37" s="112"/>
      <c r="E37" s="112"/>
      <c r="F37" s="112"/>
      <c r="G37" s="112"/>
      <c r="H37" s="112"/>
      <c r="I37" s="112"/>
      <c r="J37" s="11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7" workbookViewId="0">
      <selection activeCell="A27" sqref="A27"/>
    </sheetView>
  </sheetViews>
  <sheetFormatPr defaultRowHeight="15"/>
  <cols>
    <col min="1" max="1" width="72.85546875" style="2" customWidth="1"/>
    <col min="2" max="9" width="3.85546875" style="2" customWidth="1"/>
    <col min="10" max="14" width="3.85546875" style="36" customWidth="1"/>
  </cols>
  <sheetData>
    <row r="1" spans="1:14" ht="15.75">
      <c r="A1" s="292" t="s">
        <v>88</v>
      </c>
      <c r="B1" s="293"/>
      <c r="C1" s="293"/>
      <c r="D1" s="293"/>
      <c r="E1" s="293"/>
      <c r="F1" s="293"/>
      <c r="G1" s="293"/>
      <c r="H1" s="293"/>
      <c r="I1" s="293"/>
      <c r="J1" s="293"/>
      <c r="K1" s="293"/>
      <c r="L1" s="293"/>
      <c r="M1" s="293"/>
      <c r="N1" s="294"/>
    </row>
    <row r="2" spans="1:14">
      <c r="A2" s="72" t="s">
        <v>39</v>
      </c>
      <c r="B2" s="66">
        <v>7</v>
      </c>
      <c r="C2" s="66">
        <f>C4</f>
        <v>1</v>
      </c>
      <c r="D2" s="66">
        <f>D9</f>
        <v>0</v>
      </c>
      <c r="E2" s="66">
        <f>E13</f>
        <v>0</v>
      </c>
      <c r="F2" s="66">
        <f>F22</f>
        <v>0</v>
      </c>
      <c r="G2" s="66">
        <f>G30</f>
        <v>0</v>
      </c>
      <c r="H2" s="66">
        <f>H36</f>
        <v>0</v>
      </c>
      <c r="I2" s="66">
        <f>I39</f>
        <v>0</v>
      </c>
      <c r="J2" s="66">
        <f>J44</f>
        <v>0</v>
      </c>
      <c r="K2" s="66">
        <f>K44</f>
        <v>0</v>
      </c>
      <c r="L2" s="66">
        <f>L44</f>
        <v>0</v>
      </c>
      <c r="M2" s="66">
        <f>M44</f>
        <v>0</v>
      </c>
      <c r="N2" s="67">
        <f>N44</f>
        <v>0</v>
      </c>
    </row>
    <row r="3" spans="1:14">
      <c r="A3" s="73" t="s">
        <v>63</v>
      </c>
      <c r="B3" s="74"/>
      <c r="C3" s="74"/>
      <c r="D3" s="74"/>
      <c r="E3" s="74"/>
      <c r="F3" s="74"/>
      <c r="G3" s="74"/>
      <c r="H3" s="74"/>
      <c r="I3" s="74"/>
      <c r="J3" s="74"/>
      <c r="K3" s="74"/>
      <c r="L3" s="74"/>
      <c r="M3" s="74"/>
      <c r="N3" s="75"/>
    </row>
    <row r="4" spans="1:14">
      <c r="A4" s="114" t="s">
        <v>70</v>
      </c>
      <c r="B4" s="118"/>
      <c r="C4" s="120">
        <v>1</v>
      </c>
      <c r="D4" s="120">
        <v>1</v>
      </c>
      <c r="E4" s="120">
        <v>1</v>
      </c>
      <c r="F4" s="120">
        <v>1</v>
      </c>
      <c r="G4" s="120">
        <v>1</v>
      </c>
      <c r="H4" s="120">
        <v>1</v>
      </c>
      <c r="I4" s="120">
        <v>1</v>
      </c>
      <c r="J4" s="120">
        <v>1</v>
      </c>
      <c r="K4" s="120">
        <v>1</v>
      </c>
      <c r="L4" s="120">
        <v>1</v>
      </c>
      <c r="M4" s="120">
        <v>1</v>
      </c>
      <c r="N4" s="120">
        <v>1</v>
      </c>
    </row>
    <row r="5" spans="1:14">
      <c r="A5" s="80" t="s">
        <v>71</v>
      </c>
      <c r="B5" s="81"/>
      <c r="C5" s="82">
        <v>2</v>
      </c>
      <c r="D5" s="82">
        <v>2</v>
      </c>
      <c r="E5" s="82">
        <v>2</v>
      </c>
      <c r="F5" s="82">
        <v>2</v>
      </c>
      <c r="G5" s="82">
        <v>2</v>
      </c>
      <c r="H5" s="82">
        <v>2</v>
      </c>
      <c r="I5" s="82">
        <v>2</v>
      </c>
      <c r="J5" s="82">
        <v>2</v>
      </c>
      <c r="K5" s="82">
        <v>2</v>
      </c>
      <c r="L5" s="82">
        <v>2</v>
      </c>
      <c r="M5" s="82">
        <v>2</v>
      </c>
      <c r="N5" s="82">
        <v>2</v>
      </c>
    </row>
    <row r="6" spans="1:14">
      <c r="A6" s="80" t="s">
        <v>89</v>
      </c>
      <c r="B6" s="81"/>
      <c r="C6" s="82">
        <v>3</v>
      </c>
      <c r="D6" s="82">
        <v>3</v>
      </c>
      <c r="E6" s="82">
        <v>3</v>
      </c>
      <c r="F6" s="82">
        <v>3</v>
      </c>
      <c r="G6" s="82">
        <v>3</v>
      </c>
      <c r="H6" s="82">
        <v>3</v>
      </c>
      <c r="I6" s="82">
        <v>3</v>
      </c>
      <c r="J6" s="82">
        <v>3</v>
      </c>
      <c r="K6" s="82">
        <v>3</v>
      </c>
      <c r="L6" s="82">
        <v>3</v>
      </c>
      <c r="M6" s="82">
        <v>3</v>
      </c>
      <c r="N6" s="82">
        <v>3</v>
      </c>
    </row>
    <row r="7" spans="1:14">
      <c r="A7" s="80" t="s">
        <v>90</v>
      </c>
      <c r="B7" s="81"/>
      <c r="C7" s="82">
        <v>4</v>
      </c>
      <c r="D7" s="82">
        <v>4</v>
      </c>
      <c r="E7" s="82">
        <v>4</v>
      </c>
      <c r="F7" s="82">
        <v>4</v>
      </c>
      <c r="G7" s="82">
        <v>4</v>
      </c>
      <c r="H7" s="82">
        <v>4</v>
      </c>
      <c r="I7" s="82">
        <v>4</v>
      </c>
      <c r="J7" s="82">
        <v>4</v>
      </c>
      <c r="K7" s="82">
        <v>4</v>
      </c>
      <c r="L7" s="82">
        <v>4</v>
      </c>
      <c r="M7" s="82">
        <v>4</v>
      </c>
      <c r="N7" s="82">
        <v>4</v>
      </c>
    </row>
    <row r="8" spans="1:14">
      <c r="A8" s="98" t="s">
        <v>64</v>
      </c>
      <c r="B8" s="128"/>
      <c r="C8" s="129"/>
      <c r="D8" s="129"/>
      <c r="E8" s="129"/>
      <c r="F8" s="129"/>
      <c r="G8" s="129"/>
      <c r="H8" s="129"/>
      <c r="I8" s="129"/>
      <c r="J8" s="129"/>
      <c r="K8" s="129"/>
      <c r="L8" s="129"/>
      <c r="M8" s="129"/>
      <c r="N8" s="130"/>
    </row>
    <row r="9" spans="1:14">
      <c r="A9" s="114" t="s">
        <v>74</v>
      </c>
      <c r="B9" s="118"/>
      <c r="C9" s="119"/>
      <c r="D9" s="120">
        <v>0</v>
      </c>
      <c r="E9" s="120">
        <v>0</v>
      </c>
      <c r="F9" s="120">
        <v>0</v>
      </c>
      <c r="G9" s="120">
        <v>0</v>
      </c>
      <c r="H9" s="120">
        <v>0</v>
      </c>
      <c r="I9" s="120">
        <v>0</v>
      </c>
      <c r="J9" s="120">
        <v>0</v>
      </c>
      <c r="K9" s="120">
        <v>0</v>
      </c>
      <c r="L9" s="120">
        <v>0</v>
      </c>
      <c r="M9" s="120">
        <v>0</v>
      </c>
      <c r="N9" s="120" t="s">
        <v>0</v>
      </c>
    </row>
    <row r="10" spans="1:14">
      <c r="A10" s="80" t="s">
        <v>70</v>
      </c>
      <c r="B10" s="81"/>
      <c r="C10" s="64"/>
      <c r="D10" s="82">
        <v>1</v>
      </c>
      <c r="E10" s="82">
        <v>1</v>
      </c>
      <c r="F10" s="82">
        <v>1</v>
      </c>
      <c r="G10" s="82">
        <v>1</v>
      </c>
      <c r="H10" s="82">
        <v>1</v>
      </c>
      <c r="I10" s="82">
        <v>1</v>
      </c>
      <c r="J10" s="82">
        <v>1</v>
      </c>
      <c r="K10" s="82">
        <v>1</v>
      </c>
      <c r="L10" s="82">
        <v>1</v>
      </c>
      <c r="M10" s="82">
        <v>1</v>
      </c>
      <c r="N10" s="82">
        <v>1</v>
      </c>
    </row>
    <row r="11" spans="1:14">
      <c r="A11" s="80" t="s">
        <v>71</v>
      </c>
      <c r="B11" s="81"/>
      <c r="C11" s="64"/>
      <c r="D11" s="82">
        <v>2</v>
      </c>
      <c r="E11" s="82">
        <v>2</v>
      </c>
      <c r="F11" s="82">
        <v>2</v>
      </c>
      <c r="G11" s="82">
        <v>2</v>
      </c>
      <c r="H11" s="82">
        <v>2</v>
      </c>
      <c r="I11" s="82">
        <v>2</v>
      </c>
      <c r="J11" s="82">
        <v>2</v>
      </c>
      <c r="K11" s="82">
        <v>2</v>
      </c>
      <c r="L11" s="82">
        <v>2</v>
      </c>
      <c r="M11" s="82">
        <v>2</v>
      </c>
      <c r="N11" s="82">
        <v>2</v>
      </c>
    </row>
    <row r="12" spans="1:14">
      <c r="A12" s="98" t="s">
        <v>102</v>
      </c>
      <c r="B12" s="128"/>
      <c r="C12" s="129"/>
      <c r="D12" s="129"/>
      <c r="E12" s="129"/>
      <c r="F12" s="129"/>
      <c r="G12" s="129"/>
      <c r="H12" s="129"/>
      <c r="I12" s="129"/>
      <c r="J12" s="129"/>
      <c r="K12" s="129"/>
      <c r="L12" s="129"/>
      <c r="M12" s="129"/>
      <c r="N12" s="130"/>
    </row>
    <row r="13" spans="1:14">
      <c r="A13" s="80" t="s">
        <v>74</v>
      </c>
      <c r="B13" s="88"/>
      <c r="C13" s="64"/>
      <c r="D13" s="82"/>
      <c r="E13" s="82">
        <v>0</v>
      </c>
      <c r="F13" s="82">
        <v>0</v>
      </c>
      <c r="G13" s="82">
        <v>0</v>
      </c>
      <c r="H13" s="82">
        <v>0</v>
      </c>
      <c r="I13" s="82">
        <v>0</v>
      </c>
      <c r="J13" s="82">
        <v>0</v>
      </c>
      <c r="K13" s="82">
        <v>0</v>
      </c>
      <c r="L13" s="82">
        <v>0</v>
      </c>
      <c r="M13" s="82">
        <v>0</v>
      </c>
      <c r="N13" s="82">
        <v>0</v>
      </c>
    </row>
    <row r="14" spans="1:14">
      <c r="A14" s="80" t="s">
        <v>91</v>
      </c>
      <c r="B14" s="88"/>
      <c r="C14" s="64"/>
      <c r="D14" s="82"/>
      <c r="E14" s="82">
        <v>1</v>
      </c>
      <c r="F14" s="82">
        <v>1</v>
      </c>
      <c r="G14" s="82">
        <v>1</v>
      </c>
      <c r="H14" s="82">
        <v>1</v>
      </c>
      <c r="I14" s="82">
        <v>1</v>
      </c>
      <c r="J14" s="82">
        <v>1</v>
      </c>
      <c r="K14" s="82">
        <v>1</v>
      </c>
      <c r="L14" s="82">
        <v>1</v>
      </c>
      <c r="M14" s="82">
        <v>1</v>
      </c>
      <c r="N14" s="82">
        <v>1</v>
      </c>
    </row>
    <row r="15" spans="1:14">
      <c r="A15" s="80" t="s">
        <v>93</v>
      </c>
      <c r="B15" s="88"/>
      <c r="C15" s="64"/>
      <c r="D15" s="82"/>
      <c r="E15" s="82">
        <v>2</v>
      </c>
      <c r="F15" s="82">
        <v>2</v>
      </c>
      <c r="G15" s="82">
        <v>2</v>
      </c>
      <c r="H15" s="82">
        <v>2</v>
      </c>
      <c r="I15" s="82">
        <v>2</v>
      </c>
      <c r="J15" s="82">
        <v>2</v>
      </c>
      <c r="K15" s="82">
        <v>2</v>
      </c>
      <c r="L15" s="82">
        <v>2</v>
      </c>
      <c r="M15" s="82">
        <v>2</v>
      </c>
      <c r="N15" s="82">
        <v>2</v>
      </c>
    </row>
    <row r="16" spans="1:14">
      <c r="A16" s="80" t="s">
        <v>94</v>
      </c>
      <c r="B16" s="88"/>
      <c r="C16" s="64"/>
      <c r="D16" s="82"/>
      <c r="E16" s="82">
        <v>4</v>
      </c>
      <c r="F16" s="82">
        <v>4</v>
      </c>
      <c r="G16" s="82">
        <v>4</v>
      </c>
      <c r="H16" s="82">
        <v>4</v>
      </c>
      <c r="I16" s="82">
        <v>4</v>
      </c>
      <c r="J16" s="82">
        <v>4</v>
      </c>
      <c r="K16" s="82">
        <v>4</v>
      </c>
      <c r="L16" s="82">
        <v>4</v>
      </c>
      <c r="M16" s="82">
        <v>4</v>
      </c>
      <c r="N16" s="82">
        <v>4</v>
      </c>
    </row>
    <row r="17" spans="1:14">
      <c r="A17" s="80" t="s">
        <v>95</v>
      </c>
      <c r="B17" s="88"/>
      <c r="C17" s="64"/>
      <c r="D17" s="82"/>
      <c r="E17" s="82">
        <v>6</v>
      </c>
      <c r="F17" s="82">
        <v>6</v>
      </c>
      <c r="G17" s="82">
        <v>6</v>
      </c>
      <c r="H17" s="82">
        <v>6</v>
      </c>
      <c r="I17" s="82">
        <v>6</v>
      </c>
      <c r="J17" s="82">
        <v>6</v>
      </c>
      <c r="K17" s="82">
        <v>6</v>
      </c>
      <c r="L17" s="82">
        <v>6</v>
      </c>
      <c r="M17" s="82">
        <v>6</v>
      </c>
      <c r="N17" s="82">
        <v>6</v>
      </c>
    </row>
    <row r="18" spans="1:14">
      <c r="A18" s="80" t="s">
        <v>92</v>
      </c>
      <c r="B18" s="88"/>
      <c r="C18" s="64"/>
      <c r="D18" s="82"/>
      <c r="E18" s="82">
        <v>7</v>
      </c>
      <c r="F18" s="82">
        <v>7</v>
      </c>
      <c r="G18" s="82">
        <v>7</v>
      </c>
      <c r="H18" s="82">
        <v>7</v>
      </c>
      <c r="I18" s="82">
        <v>7</v>
      </c>
      <c r="J18" s="82">
        <v>7</v>
      </c>
      <c r="K18" s="82">
        <v>7</v>
      </c>
      <c r="L18" s="82">
        <v>7</v>
      </c>
      <c r="M18" s="82">
        <v>7</v>
      </c>
      <c r="N18" s="82">
        <v>7</v>
      </c>
    </row>
    <row r="19" spans="1:14">
      <c r="A19" s="80" t="s">
        <v>96</v>
      </c>
      <c r="B19" s="88"/>
      <c r="C19" s="64"/>
      <c r="D19" s="82"/>
      <c r="E19" s="82">
        <v>8</v>
      </c>
      <c r="F19" s="82">
        <v>8</v>
      </c>
      <c r="G19" s="82">
        <v>8</v>
      </c>
      <c r="H19" s="82">
        <v>8</v>
      </c>
      <c r="I19" s="82">
        <v>8</v>
      </c>
      <c r="J19" s="82">
        <v>8</v>
      </c>
      <c r="K19" s="82">
        <v>8</v>
      </c>
      <c r="L19" s="82">
        <v>8</v>
      </c>
      <c r="M19" s="82">
        <v>8</v>
      </c>
      <c r="N19" s="82">
        <v>8</v>
      </c>
    </row>
    <row r="20" spans="1:14">
      <c r="A20" s="80" t="s">
        <v>97</v>
      </c>
      <c r="B20" s="88"/>
      <c r="C20" s="64"/>
      <c r="D20" s="82"/>
      <c r="E20" s="82">
        <v>9</v>
      </c>
      <c r="F20" s="82">
        <v>9</v>
      </c>
      <c r="G20" s="82">
        <v>9</v>
      </c>
      <c r="H20" s="82">
        <v>9</v>
      </c>
      <c r="I20" s="82">
        <v>9</v>
      </c>
      <c r="J20" s="82">
        <v>9</v>
      </c>
      <c r="K20" s="82">
        <v>9</v>
      </c>
      <c r="L20" s="82">
        <v>9</v>
      </c>
      <c r="M20" s="82">
        <v>9</v>
      </c>
      <c r="N20" s="82">
        <v>9</v>
      </c>
    </row>
    <row r="21" spans="1:14">
      <c r="A21" s="98" t="s">
        <v>103</v>
      </c>
      <c r="B21" s="131"/>
      <c r="C21" s="129"/>
      <c r="D21" s="129"/>
      <c r="E21" s="129"/>
      <c r="F21" s="129"/>
      <c r="G21" s="129"/>
      <c r="H21" s="129"/>
      <c r="I21" s="129"/>
      <c r="J21" s="129"/>
      <c r="K21" s="129"/>
      <c r="L21" s="129"/>
      <c r="M21" s="129"/>
      <c r="N21" s="130"/>
    </row>
    <row r="22" spans="1:14">
      <c r="A22" s="80" t="s">
        <v>74</v>
      </c>
      <c r="B22" s="116"/>
      <c r="C22" s="115"/>
      <c r="D22" s="115"/>
      <c r="E22" s="115"/>
      <c r="F22" s="120">
        <v>0</v>
      </c>
      <c r="G22" s="120">
        <v>0</v>
      </c>
      <c r="H22" s="120">
        <v>0</v>
      </c>
      <c r="I22" s="120">
        <v>0</v>
      </c>
      <c r="J22" s="120">
        <v>0</v>
      </c>
      <c r="K22" s="120">
        <v>0</v>
      </c>
      <c r="L22" s="120">
        <v>0</v>
      </c>
      <c r="M22" s="120">
        <v>0</v>
      </c>
      <c r="N22" s="120">
        <v>0</v>
      </c>
    </row>
    <row r="23" spans="1:14">
      <c r="A23" s="80" t="s">
        <v>98</v>
      </c>
      <c r="B23" s="90"/>
      <c r="C23" s="91"/>
      <c r="D23" s="91"/>
      <c r="E23" s="91"/>
      <c r="F23" s="82">
        <v>1</v>
      </c>
      <c r="G23" s="82">
        <v>1</v>
      </c>
      <c r="H23" s="82">
        <v>1</v>
      </c>
      <c r="I23" s="82">
        <v>1</v>
      </c>
      <c r="J23" s="82">
        <v>1</v>
      </c>
      <c r="K23" s="82">
        <v>1</v>
      </c>
      <c r="L23" s="82">
        <v>1</v>
      </c>
      <c r="M23" s="82">
        <v>1</v>
      </c>
      <c r="N23" s="82">
        <v>1</v>
      </c>
    </row>
    <row r="24" spans="1:14">
      <c r="A24" s="80" t="s">
        <v>99</v>
      </c>
      <c r="B24" s="90"/>
      <c r="C24" s="91"/>
      <c r="D24" s="91"/>
      <c r="E24" s="91"/>
      <c r="F24" s="82">
        <v>2</v>
      </c>
      <c r="G24" s="82">
        <v>2</v>
      </c>
      <c r="H24" s="82">
        <v>2</v>
      </c>
      <c r="I24" s="82">
        <v>2</v>
      </c>
      <c r="J24" s="82">
        <v>2</v>
      </c>
      <c r="K24" s="82">
        <v>2</v>
      </c>
      <c r="L24" s="82">
        <v>2</v>
      </c>
      <c r="M24" s="82">
        <v>2</v>
      </c>
      <c r="N24" s="82">
        <v>2</v>
      </c>
    </row>
    <row r="25" spans="1:14">
      <c r="A25" s="80" t="s">
        <v>101</v>
      </c>
      <c r="B25" s="90"/>
      <c r="C25" s="91"/>
      <c r="D25" s="91"/>
      <c r="E25" s="91"/>
      <c r="F25" s="82">
        <v>4</v>
      </c>
      <c r="G25" s="82">
        <v>4</v>
      </c>
      <c r="H25" s="82">
        <v>4</v>
      </c>
      <c r="I25" s="82">
        <v>4</v>
      </c>
      <c r="J25" s="82">
        <v>4</v>
      </c>
      <c r="K25" s="82">
        <v>4</v>
      </c>
      <c r="L25" s="82">
        <v>4</v>
      </c>
      <c r="M25" s="82">
        <v>4</v>
      </c>
      <c r="N25" s="82">
        <v>4</v>
      </c>
    </row>
    <row r="26" spans="1:14">
      <c r="A26" s="80" t="s">
        <v>141</v>
      </c>
      <c r="B26" s="90"/>
      <c r="C26" s="91"/>
      <c r="D26" s="91"/>
      <c r="E26" s="91"/>
      <c r="F26" s="82">
        <v>6</v>
      </c>
      <c r="G26" s="82">
        <v>6</v>
      </c>
      <c r="H26" s="82">
        <v>6</v>
      </c>
      <c r="I26" s="82">
        <v>6</v>
      </c>
      <c r="J26" s="82">
        <v>6</v>
      </c>
      <c r="K26" s="82">
        <v>6</v>
      </c>
      <c r="L26" s="82">
        <v>6</v>
      </c>
      <c r="M26" s="82">
        <v>6</v>
      </c>
      <c r="N26" s="82">
        <v>6</v>
      </c>
    </row>
    <row r="27" spans="1:14">
      <c r="A27" s="80" t="s">
        <v>100</v>
      </c>
      <c r="B27" s="90"/>
      <c r="C27" s="91"/>
      <c r="D27" s="91"/>
      <c r="E27" s="91"/>
      <c r="F27" s="82">
        <v>8</v>
      </c>
      <c r="G27" s="82">
        <v>8</v>
      </c>
      <c r="H27" s="82">
        <v>8</v>
      </c>
      <c r="I27" s="82">
        <v>8</v>
      </c>
      <c r="J27" s="82">
        <v>8</v>
      </c>
      <c r="K27" s="82">
        <v>8</v>
      </c>
      <c r="L27" s="82">
        <v>8</v>
      </c>
      <c r="M27" s="82">
        <v>8</v>
      </c>
      <c r="N27" s="82">
        <v>8</v>
      </c>
    </row>
    <row r="28" spans="1:14" ht="45">
      <c r="A28" s="134" t="s">
        <v>104</v>
      </c>
      <c r="B28" s="90"/>
      <c r="C28" s="91"/>
      <c r="D28" s="91"/>
      <c r="E28" s="91"/>
      <c r="F28" s="82"/>
      <c r="G28" s="82"/>
      <c r="H28" s="82"/>
      <c r="I28" s="91"/>
      <c r="J28" s="91"/>
      <c r="K28" s="91"/>
      <c r="L28" s="91"/>
      <c r="M28" s="91"/>
      <c r="N28" s="92"/>
    </row>
    <row r="29" spans="1:14">
      <c r="A29" s="98" t="s">
        <v>105</v>
      </c>
      <c r="B29" s="99"/>
      <c r="C29" s="129"/>
      <c r="D29" s="129"/>
      <c r="E29" s="129"/>
      <c r="F29" s="129"/>
      <c r="G29" s="129"/>
      <c r="H29" s="129"/>
      <c r="I29" s="129"/>
      <c r="J29" s="129"/>
      <c r="K29" s="129"/>
      <c r="L29" s="129"/>
      <c r="M29" s="129"/>
      <c r="N29" s="130"/>
    </row>
    <row r="30" spans="1:14">
      <c r="A30" s="94" t="s">
        <v>74</v>
      </c>
      <c r="B30" s="88"/>
      <c r="C30" s="64"/>
      <c r="D30" s="64"/>
      <c r="E30" s="64"/>
      <c r="F30" s="64"/>
      <c r="G30" s="82">
        <v>0</v>
      </c>
      <c r="H30" s="82">
        <v>0</v>
      </c>
      <c r="I30" s="82">
        <v>0</v>
      </c>
      <c r="J30" s="82">
        <v>0</v>
      </c>
      <c r="K30" s="82">
        <v>0</v>
      </c>
      <c r="L30" s="82">
        <v>0</v>
      </c>
      <c r="M30" s="82">
        <v>0</v>
      </c>
      <c r="N30" s="82">
        <v>0</v>
      </c>
    </row>
    <row r="31" spans="1:14">
      <c r="A31" s="94" t="s">
        <v>106</v>
      </c>
      <c r="B31" s="88"/>
      <c r="C31" s="64"/>
      <c r="D31" s="64"/>
      <c r="E31" s="64"/>
      <c r="F31" s="64"/>
      <c r="G31" s="82">
        <v>1</v>
      </c>
      <c r="H31" s="82">
        <v>1</v>
      </c>
      <c r="I31" s="82">
        <v>1</v>
      </c>
      <c r="J31" s="82">
        <v>1</v>
      </c>
      <c r="K31" s="82">
        <v>1</v>
      </c>
      <c r="L31" s="82">
        <v>1</v>
      </c>
      <c r="M31" s="82">
        <v>1</v>
      </c>
      <c r="N31" s="82">
        <v>1</v>
      </c>
    </row>
    <row r="32" spans="1:14">
      <c r="A32" s="94" t="s">
        <v>107</v>
      </c>
      <c r="B32" s="88"/>
      <c r="C32" s="64"/>
      <c r="D32" s="64"/>
      <c r="E32" s="64"/>
      <c r="F32" s="64"/>
      <c r="G32" s="82">
        <v>2</v>
      </c>
      <c r="H32" s="82">
        <v>2</v>
      </c>
      <c r="I32" s="82">
        <v>2</v>
      </c>
      <c r="J32" s="82">
        <v>2</v>
      </c>
      <c r="K32" s="82">
        <v>2</v>
      </c>
      <c r="L32" s="82">
        <v>2</v>
      </c>
      <c r="M32" s="82">
        <v>2</v>
      </c>
      <c r="N32" s="82">
        <v>2</v>
      </c>
    </row>
    <row r="33" spans="1:14">
      <c r="A33" s="94" t="s">
        <v>108</v>
      </c>
      <c r="B33" s="88"/>
      <c r="C33" s="64"/>
      <c r="D33" s="64"/>
      <c r="E33" s="64"/>
      <c r="F33" s="64"/>
      <c r="G33" s="82">
        <v>3</v>
      </c>
      <c r="H33" s="82">
        <v>3</v>
      </c>
      <c r="I33" s="82">
        <v>3</v>
      </c>
      <c r="J33" s="82">
        <v>3</v>
      </c>
      <c r="K33" s="82">
        <v>3</v>
      </c>
      <c r="L33" s="82">
        <v>3</v>
      </c>
      <c r="M33" s="82">
        <v>3</v>
      </c>
      <c r="N33" s="82">
        <v>3</v>
      </c>
    </row>
    <row r="34" spans="1:14">
      <c r="A34" s="94" t="s">
        <v>109</v>
      </c>
      <c r="B34" s="88"/>
      <c r="C34" s="64"/>
      <c r="D34" s="64"/>
      <c r="E34" s="64"/>
      <c r="F34" s="64"/>
      <c r="G34" s="82">
        <v>4</v>
      </c>
      <c r="H34" s="82">
        <v>4</v>
      </c>
      <c r="I34" s="82">
        <v>4</v>
      </c>
      <c r="J34" s="82">
        <v>4</v>
      </c>
      <c r="K34" s="82">
        <v>4</v>
      </c>
      <c r="L34" s="82">
        <v>4</v>
      </c>
      <c r="M34" s="82">
        <v>4</v>
      </c>
      <c r="N34" s="82">
        <v>4</v>
      </c>
    </row>
    <row r="35" spans="1:14">
      <c r="A35" s="98" t="s">
        <v>110</v>
      </c>
      <c r="B35" s="99"/>
      <c r="C35" s="129"/>
      <c r="D35" s="129"/>
      <c r="E35" s="129"/>
      <c r="F35" s="129"/>
      <c r="G35" s="129"/>
      <c r="H35" s="129"/>
      <c r="I35" s="129"/>
      <c r="J35" s="129"/>
      <c r="K35" s="129"/>
      <c r="L35" s="129"/>
      <c r="M35" s="129"/>
      <c r="N35" s="130"/>
    </row>
    <row r="36" spans="1:14">
      <c r="A36" s="95" t="s">
        <v>74</v>
      </c>
      <c r="B36" s="88"/>
      <c r="C36" s="64"/>
      <c r="D36" s="64"/>
      <c r="E36" s="64"/>
      <c r="F36" s="64"/>
      <c r="G36" s="64"/>
      <c r="H36" s="82">
        <v>0</v>
      </c>
      <c r="I36" s="82">
        <v>0</v>
      </c>
      <c r="J36" s="82">
        <v>0</v>
      </c>
      <c r="K36" s="82">
        <v>0</v>
      </c>
      <c r="L36" s="82">
        <v>0</v>
      </c>
      <c r="M36" s="82">
        <v>0</v>
      </c>
      <c r="N36" s="82">
        <v>0</v>
      </c>
    </row>
    <row r="37" spans="1:14">
      <c r="A37" s="80" t="s">
        <v>111</v>
      </c>
      <c r="B37" s="90"/>
      <c r="C37" s="90"/>
      <c r="D37" s="90"/>
      <c r="E37" s="90"/>
      <c r="F37" s="90"/>
      <c r="G37" s="90"/>
      <c r="H37" s="123">
        <v>1</v>
      </c>
      <c r="I37" s="123">
        <v>1</v>
      </c>
      <c r="J37" s="123">
        <v>1</v>
      </c>
      <c r="K37" s="123">
        <v>1</v>
      </c>
      <c r="L37" s="123">
        <v>1</v>
      </c>
      <c r="M37" s="123">
        <v>1</v>
      </c>
      <c r="N37" s="123">
        <v>1</v>
      </c>
    </row>
    <row r="38" spans="1:14">
      <c r="A38" s="98" t="s">
        <v>112</v>
      </c>
      <c r="B38" s="99"/>
      <c r="C38" s="99"/>
      <c r="D38" s="99"/>
      <c r="E38" s="99"/>
      <c r="F38" s="99"/>
      <c r="G38" s="99"/>
      <c r="H38" s="99"/>
      <c r="I38" s="99"/>
      <c r="J38" s="99"/>
      <c r="K38" s="99"/>
      <c r="L38" s="99"/>
      <c r="M38" s="99"/>
      <c r="N38" s="100"/>
    </row>
    <row r="39" spans="1:14">
      <c r="A39" s="101" t="s">
        <v>74</v>
      </c>
      <c r="B39" s="102"/>
      <c r="C39" s="103"/>
      <c r="D39" s="103"/>
      <c r="E39" s="103"/>
      <c r="F39" s="103"/>
      <c r="G39" s="103"/>
      <c r="H39" s="103"/>
      <c r="I39" s="124">
        <v>0</v>
      </c>
      <c r="J39" s="124">
        <v>0</v>
      </c>
      <c r="K39" s="124">
        <v>0</v>
      </c>
      <c r="L39" s="124">
        <v>0</v>
      </c>
      <c r="M39" s="124">
        <v>0</v>
      </c>
      <c r="N39" s="124">
        <v>0</v>
      </c>
    </row>
    <row r="40" spans="1:14">
      <c r="A40" s="101" t="s">
        <v>113</v>
      </c>
      <c r="B40" s="102"/>
      <c r="C40" s="103"/>
      <c r="D40" s="103"/>
      <c r="E40" s="103"/>
      <c r="F40" s="103"/>
      <c r="G40" s="103"/>
      <c r="H40" s="103"/>
      <c r="I40" s="124">
        <v>1</v>
      </c>
      <c r="J40" s="124">
        <v>1</v>
      </c>
      <c r="K40" s="124">
        <v>1</v>
      </c>
      <c r="L40" s="124">
        <v>1</v>
      </c>
      <c r="M40" s="124">
        <v>1</v>
      </c>
      <c r="N40" s="124">
        <v>1</v>
      </c>
    </row>
    <row r="41" spans="1:14">
      <c r="A41" s="101" t="s">
        <v>114</v>
      </c>
      <c r="B41" s="102"/>
      <c r="C41" s="103"/>
      <c r="D41" s="103"/>
      <c r="E41" s="103"/>
      <c r="F41" s="103"/>
      <c r="G41" s="103"/>
      <c r="H41" s="103"/>
      <c r="I41" s="124">
        <v>2</v>
      </c>
      <c r="J41" s="124">
        <v>2</v>
      </c>
      <c r="K41" s="124">
        <v>2</v>
      </c>
      <c r="L41" s="124">
        <v>2</v>
      </c>
      <c r="M41" s="124">
        <v>2</v>
      </c>
      <c r="N41" s="124">
        <v>2</v>
      </c>
    </row>
    <row r="42" spans="1:14" ht="15.75" thickBot="1">
      <c r="A42" s="106" t="s">
        <v>115</v>
      </c>
      <c r="B42" s="107"/>
      <c r="C42" s="108"/>
      <c r="D42" s="108"/>
      <c r="E42" s="108"/>
      <c r="F42" s="108"/>
      <c r="G42" s="108"/>
      <c r="H42" s="108"/>
      <c r="I42" s="125">
        <v>3</v>
      </c>
      <c r="J42" s="125">
        <v>3</v>
      </c>
      <c r="K42" s="125">
        <v>3</v>
      </c>
      <c r="L42" s="125">
        <v>3</v>
      </c>
      <c r="M42" s="125">
        <v>3</v>
      </c>
      <c r="N42" s="125">
        <v>3</v>
      </c>
    </row>
    <row r="43" spans="1:14">
      <c r="A43" s="98" t="s">
        <v>116</v>
      </c>
      <c r="B43" s="99"/>
      <c r="C43" s="99"/>
      <c r="D43" s="99"/>
      <c r="E43" s="99"/>
      <c r="F43" s="99"/>
      <c r="G43" s="99"/>
      <c r="H43" s="99"/>
      <c r="I43" s="99"/>
      <c r="J43" s="99"/>
      <c r="K43" s="99"/>
      <c r="L43" s="99"/>
      <c r="M43" s="99"/>
      <c r="N43" s="100"/>
    </row>
    <row r="44" spans="1:14">
      <c r="A44" s="114" t="s">
        <v>74</v>
      </c>
      <c r="B44" s="116"/>
      <c r="C44" s="116"/>
      <c r="D44" s="116"/>
      <c r="E44" s="116"/>
      <c r="F44" s="116"/>
      <c r="G44" s="116"/>
      <c r="H44" s="116"/>
      <c r="I44" s="117"/>
      <c r="J44" s="118">
        <v>0</v>
      </c>
      <c r="K44" s="118">
        <v>0</v>
      </c>
      <c r="L44" s="118">
        <v>0</v>
      </c>
      <c r="M44" s="118">
        <v>0</v>
      </c>
      <c r="N44" s="118">
        <v>0</v>
      </c>
    </row>
    <row r="45" spans="1:14">
      <c r="A45" s="80" t="s">
        <v>117</v>
      </c>
      <c r="B45" s="91"/>
      <c r="C45" s="90"/>
      <c r="D45" s="90"/>
      <c r="E45" s="90"/>
      <c r="F45" s="90"/>
      <c r="G45" s="90"/>
      <c r="H45" s="90"/>
      <c r="I45" s="88"/>
      <c r="J45" s="123">
        <v>1</v>
      </c>
      <c r="K45" s="123">
        <v>1</v>
      </c>
      <c r="L45" s="123">
        <v>1</v>
      </c>
      <c r="M45" s="123">
        <v>1</v>
      </c>
      <c r="N45" s="123">
        <v>1</v>
      </c>
    </row>
    <row r="46" spans="1:14" ht="15.75" thickBot="1">
      <c r="A46" s="135" t="s">
        <v>118</v>
      </c>
      <c r="B46" s="136"/>
      <c r="C46" s="136"/>
      <c r="D46" s="136"/>
      <c r="E46" s="136"/>
      <c r="F46" s="136"/>
      <c r="G46" s="136"/>
      <c r="H46" s="136"/>
      <c r="I46" s="136"/>
      <c r="J46" s="137">
        <v>2</v>
      </c>
      <c r="K46" s="137">
        <v>2</v>
      </c>
      <c r="L46" s="137">
        <v>2</v>
      </c>
      <c r="M46" s="137">
        <v>2</v>
      </c>
      <c r="N46" s="137">
        <v>2</v>
      </c>
    </row>
    <row r="47" spans="1:14">
      <c r="A47" s="98" t="s">
        <v>67</v>
      </c>
      <c r="B47" s="99"/>
      <c r="C47" s="99"/>
      <c r="D47" s="99"/>
      <c r="E47" s="99"/>
      <c r="F47" s="99"/>
      <c r="G47" s="99"/>
      <c r="H47" s="99"/>
      <c r="I47" s="99"/>
      <c r="J47" s="99"/>
      <c r="K47" s="99"/>
      <c r="L47" s="99"/>
      <c r="M47" s="99"/>
      <c r="N47" s="100"/>
    </row>
    <row r="48" spans="1:14">
      <c r="A48" s="114" t="s">
        <v>74</v>
      </c>
      <c r="B48" s="116"/>
      <c r="C48" s="116"/>
      <c r="D48" s="116"/>
      <c r="E48" s="116"/>
      <c r="F48" s="116"/>
      <c r="G48" s="116"/>
      <c r="H48" s="116"/>
      <c r="I48" s="117"/>
      <c r="J48" s="118"/>
      <c r="K48" s="118">
        <v>0</v>
      </c>
      <c r="L48" s="118">
        <v>0</v>
      </c>
      <c r="M48" s="118">
        <v>0</v>
      </c>
      <c r="N48" s="118">
        <v>0</v>
      </c>
    </row>
    <row r="49" spans="1:14">
      <c r="A49" s="80" t="s">
        <v>130</v>
      </c>
      <c r="B49" s="91"/>
      <c r="C49" s="90"/>
      <c r="D49" s="90"/>
      <c r="E49" s="90"/>
      <c r="F49" s="90"/>
      <c r="G49" s="90"/>
      <c r="H49" s="90"/>
      <c r="I49" s="88"/>
      <c r="J49" s="123"/>
      <c r="K49" s="123">
        <v>2</v>
      </c>
      <c r="L49" s="123">
        <v>2</v>
      </c>
      <c r="M49" s="123">
        <v>2</v>
      </c>
      <c r="N49" s="123">
        <v>2</v>
      </c>
    </row>
    <row r="50" spans="1:14">
      <c r="A50" s="98" t="s">
        <v>119</v>
      </c>
      <c r="B50" s="99"/>
      <c r="C50" s="99"/>
      <c r="D50" s="99"/>
      <c r="E50" s="99"/>
      <c r="F50" s="99"/>
      <c r="G50" s="99"/>
      <c r="H50" s="99"/>
      <c r="I50" s="99"/>
      <c r="J50" s="99"/>
      <c r="K50" s="99"/>
      <c r="L50" s="99"/>
      <c r="M50" s="99"/>
      <c r="N50" s="100"/>
    </row>
    <row r="51" spans="1:14">
      <c r="A51" s="114" t="s">
        <v>131</v>
      </c>
      <c r="B51" s="116"/>
      <c r="C51" s="116"/>
      <c r="D51" s="116"/>
      <c r="E51" s="116"/>
      <c r="F51" s="116"/>
      <c r="G51" s="116"/>
      <c r="H51" s="116"/>
      <c r="I51" s="117"/>
      <c r="J51" s="118"/>
      <c r="K51" s="118"/>
      <c r="L51" s="118">
        <v>2</v>
      </c>
      <c r="M51" s="118">
        <v>2</v>
      </c>
      <c r="N51" s="118">
        <v>2</v>
      </c>
    </row>
    <row r="52" spans="1:14">
      <c r="A52" s="80" t="s">
        <v>79</v>
      </c>
      <c r="B52" s="90"/>
      <c r="C52" s="90"/>
      <c r="D52" s="90"/>
      <c r="E52" s="90"/>
      <c r="F52" s="90"/>
      <c r="G52" s="90"/>
      <c r="H52" s="90"/>
      <c r="I52" s="88"/>
      <c r="J52" s="81"/>
      <c r="K52" s="81"/>
      <c r="L52" s="81">
        <v>4</v>
      </c>
      <c r="M52" s="81">
        <v>4</v>
      </c>
      <c r="N52" s="81">
        <v>4</v>
      </c>
    </row>
    <row r="53" spans="1:14">
      <c r="A53" s="80" t="s">
        <v>132</v>
      </c>
      <c r="B53" s="90"/>
      <c r="C53" s="90"/>
      <c r="D53" s="90"/>
      <c r="E53" s="90"/>
      <c r="F53" s="90"/>
      <c r="G53" s="90"/>
      <c r="H53" s="90"/>
      <c r="I53" s="88"/>
      <c r="J53" s="81"/>
      <c r="K53" s="81"/>
      <c r="L53" s="81">
        <v>6</v>
      </c>
      <c r="M53" s="81">
        <v>6</v>
      </c>
      <c r="N53" s="81">
        <v>6</v>
      </c>
    </row>
    <row r="54" spans="1:14">
      <c r="A54" s="80" t="s">
        <v>133</v>
      </c>
      <c r="B54" s="91"/>
      <c r="C54" s="90"/>
      <c r="D54" s="90"/>
      <c r="E54" s="90"/>
      <c r="F54" s="90"/>
      <c r="G54" s="90"/>
      <c r="H54" s="90"/>
      <c r="I54" s="88"/>
      <c r="J54" s="123"/>
      <c r="K54" s="123"/>
      <c r="L54" s="123">
        <v>7</v>
      </c>
      <c r="M54" s="123">
        <v>7</v>
      </c>
      <c r="N54" s="123">
        <v>7</v>
      </c>
    </row>
    <row r="55" spans="1:14">
      <c r="A55" s="98" t="s">
        <v>120</v>
      </c>
      <c r="B55" s="99"/>
      <c r="C55" s="99"/>
      <c r="D55" s="99"/>
      <c r="E55" s="99"/>
      <c r="F55" s="99"/>
      <c r="G55" s="99"/>
      <c r="H55" s="99"/>
      <c r="I55" s="99"/>
      <c r="J55" s="99"/>
      <c r="K55" s="99"/>
      <c r="L55" s="99"/>
      <c r="M55" s="99"/>
      <c r="N55" s="100"/>
    </row>
    <row r="56" spans="1:14">
      <c r="A56" s="114" t="s">
        <v>134</v>
      </c>
      <c r="B56" s="116"/>
      <c r="C56" s="116"/>
      <c r="D56" s="116"/>
      <c r="E56" s="116"/>
      <c r="F56" s="116"/>
      <c r="G56" s="116"/>
      <c r="H56" s="116"/>
      <c r="I56" s="117"/>
      <c r="J56" s="118"/>
      <c r="K56" s="118"/>
      <c r="L56" s="118"/>
      <c r="M56" s="118">
        <v>1</v>
      </c>
      <c r="N56" s="118">
        <v>1</v>
      </c>
    </row>
    <row r="57" spans="1:14">
      <c r="A57" s="80" t="s">
        <v>135</v>
      </c>
      <c r="B57" s="90"/>
      <c r="C57" s="90"/>
      <c r="D57" s="90"/>
      <c r="E57" s="90"/>
      <c r="F57" s="90"/>
      <c r="G57" s="90"/>
      <c r="H57" s="90"/>
      <c r="I57" s="88"/>
      <c r="J57" s="81"/>
      <c r="K57" s="81"/>
      <c r="L57" s="81"/>
      <c r="M57" s="81">
        <v>2</v>
      </c>
      <c r="N57" s="81">
        <v>2</v>
      </c>
    </row>
    <row r="58" spans="1:14">
      <c r="A58" s="80" t="s">
        <v>136</v>
      </c>
      <c r="B58" s="90"/>
      <c r="C58" s="90"/>
      <c r="D58" s="90"/>
      <c r="E58" s="90"/>
      <c r="F58" s="90"/>
      <c r="G58" s="90"/>
      <c r="H58" s="90"/>
      <c r="I58" s="88"/>
      <c r="J58" s="81"/>
      <c r="K58" s="81"/>
      <c r="L58" s="81"/>
      <c r="M58" s="81">
        <v>4</v>
      </c>
      <c r="N58" s="81">
        <v>4</v>
      </c>
    </row>
    <row r="59" spans="1:14">
      <c r="A59" s="80" t="s">
        <v>137</v>
      </c>
      <c r="B59" s="91"/>
      <c r="C59" s="90"/>
      <c r="D59" s="90"/>
      <c r="E59" s="90"/>
      <c r="F59" s="90"/>
      <c r="G59" s="90"/>
      <c r="H59" s="90"/>
      <c r="I59" s="88"/>
      <c r="J59" s="123"/>
      <c r="K59" s="123"/>
      <c r="L59" s="123"/>
      <c r="M59" s="123">
        <v>5</v>
      </c>
      <c r="N59" s="123">
        <v>5</v>
      </c>
    </row>
    <row r="60" spans="1:14">
      <c r="A60" s="98" t="s">
        <v>121</v>
      </c>
      <c r="B60" s="99"/>
      <c r="C60" s="99"/>
      <c r="D60" s="99"/>
      <c r="E60" s="99"/>
      <c r="F60" s="99"/>
      <c r="G60" s="99"/>
      <c r="H60" s="99"/>
      <c r="I60" s="99"/>
      <c r="J60" s="99"/>
      <c r="K60" s="99"/>
      <c r="L60" s="99"/>
      <c r="M60" s="99"/>
      <c r="N60" s="100"/>
    </row>
    <row r="61" spans="1:14">
      <c r="A61" s="114" t="s">
        <v>74</v>
      </c>
      <c r="B61" s="116"/>
      <c r="C61" s="116"/>
      <c r="D61" s="116"/>
      <c r="E61" s="116"/>
      <c r="F61" s="116"/>
      <c r="G61" s="116"/>
      <c r="H61" s="116"/>
      <c r="I61" s="117"/>
      <c r="J61" s="118"/>
      <c r="K61" s="118"/>
      <c r="L61" s="118"/>
      <c r="M61" s="118"/>
      <c r="N61" s="133" t="s">
        <v>0</v>
      </c>
    </row>
    <row r="62" spans="1:14">
      <c r="A62" s="80" t="s">
        <v>122</v>
      </c>
      <c r="B62" s="91"/>
      <c r="C62" s="90"/>
      <c r="D62" s="90"/>
      <c r="E62" s="90"/>
      <c r="F62" s="90"/>
      <c r="G62" s="90"/>
      <c r="H62" s="90"/>
      <c r="I62" s="88"/>
      <c r="J62" s="123"/>
      <c r="K62" s="123"/>
      <c r="L62" s="123"/>
      <c r="M62" s="123"/>
      <c r="N62" s="132" t="s">
        <v>138</v>
      </c>
    </row>
    <row r="63" spans="1:14">
      <c r="A63" s="27" t="s">
        <v>123</v>
      </c>
      <c r="B63" s="36"/>
      <c r="C63" s="36"/>
      <c r="D63" s="36"/>
      <c r="E63" s="36"/>
      <c r="F63" s="36"/>
      <c r="G63" s="36"/>
      <c r="H63" s="36"/>
      <c r="I63" s="36"/>
      <c r="N63" s="60" t="s">
        <v>127</v>
      </c>
    </row>
    <row r="64" spans="1:14">
      <c r="A64" s="27" t="s">
        <v>124</v>
      </c>
      <c r="B64" s="36"/>
      <c r="C64" s="36"/>
      <c r="D64" s="36"/>
      <c r="E64" s="36"/>
      <c r="F64" s="36"/>
      <c r="G64" s="36"/>
      <c r="H64" s="36"/>
      <c r="I64" s="36"/>
      <c r="N64" s="138" t="s">
        <v>128</v>
      </c>
    </row>
    <row r="65" spans="1:14">
      <c r="A65" s="27" t="s">
        <v>125</v>
      </c>
      <c r="B65" s="36"/>
      <c r="C65" s="36"/>
      <c r="D65" s="36"/>
      <c r="E65" s="36"/>
      <c r="F65" s="36"/>
      <c r="G65" s="36"/>
      <c r="H65" s="36"/>
      <c r="I65" s="36"/>
      <c r="N65" s="138" t="s">
        <v>129</v>
      </c>
    </row>
    <row r="66" spans="1:14" ht="15.75" thickBot="1">
      <c r="A66" s="40" t="s">
        <v>126</v>
      </c>
      <c r="B66" s="40"/>
      <c r="C66" s="40"/>
      <c r="D66" s="40"/>
      <c r="E66" s="40"/>
      <c r="F66" s="40"/>
      <c r="G66" s="40"/>
      <c r="H66" s="40"/>
      <c r="I66" s="40"/>
      <c r="J66" s="40"/>
      <c r="K66" s="40"/>
      <c r="L66" s="40"/>
      <c r="M66" s="40"/>
      <c r="N66" s="139" t="s">
        <v>83</v>
      </c>
    </row>
  </sheetData>
  <mergeCells count="1">
    <mergeCell ref="A1:N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1" workbookViewId="0">
      <selection activeCell="M12" sqref="M12"/>
    </sheetView>
  </sheetViews>
  <sheetFormatPr defaultRowHeight="15"/>
  <cols>
    <col min="1" max="1" width="72.85546875" style="2" customWidth="1"/>
    <col min="2" max="8" width="3.85546875" style="2" customWidth="1"/>
    <col min="9" max="13" width="3.85546875" style="36" customWidth="1"/>
  </cols>
  <sheetData>
    <row r="1" spans="1:13" ht="15.75">
      <c r="A1" s="292" t="s">
        <v>139</v>
      </c>
      <c r="B1" s="293"/>
      <c r="C1" s="293"/>
      <c r="D1" s="293"/>
      <c r="E1" s="293"/>
      <c r="F1" s="293"/>
      <c r="G1" s="293"/>
      <c r="H1" s="293"/>
      <c r="I1" s="293"/>
      <c r="J1" s="293"/>
      <c r="K1" s="293"/>
      <c r="L1" s="293"/>
      <c r="M1" s="294"/>
    </row>
    <row r="2" spans="1:13">
      <c r="A2" s="72" t="s">
        <v>39</v>
      </c>
      <c r="B2" s="66">
        <v>77</v>
      </c>
      <c r="C2" s="66">
        <f>C4</f>
        <v>1</v>
      </c>
      <c r="D2" s="66">
        <f>D11</f>
        <v>0</v>
      </c>
      <c r="E2" s="66">
        <f>E17</f>
        <v>0</v>
      </c>
      <c r="F2" s="66">
        <f>F25</f>
        <v>0</v>
      </c>
      <c r="G2" s="66">
        <f>G31</f>
        <v>0</v>
      </c>
      <c r="H2" s="66">
        <f>H34</f>
        <v>0</v>
      </c>
      <c r="I2" s="66">
        <f>I39</f>
        <v>0</v>
      </c>
      <c r="J2" s="66">
        <f>J43</f>
        <v>0</v>
      </c>
      <c r="K2" s="66">
        <f>K46</f>
        <v>2</v>
      </c>
      <c r="L2" s="66">
        <f>L51</f>
        <v>1</v>
      </c>
      <c r="M2" s="67" t="str">
        <f>M56</f>
        <v>-</v>
      </c>
    </row>
    <row r="3" spans="1:13">
      <c r="A3" s="73" t="s">
        <v>140</v>
      </c>
      <c r="B3" s="74"/>
      <c r="C3" s="74"/>
      <c r="D3" s="74"/>
      <c r="E3" s="74"/>
      <c r="F3" s="74"/>
      <c r="G3" s="74"/>
      <c r="H3" s="74"/>
      <c r="I3" s="74"/>
      <c r="J3" s="74"/>
      <c r="K3" s="74"/>
      <c r="L3" s="74"/>
      <c r="M3" s="75"/>
    </row>
    <row r="4" spans="1:13">
      <c r="A4" s="80" t="s">
        <v>145</v>
      </c>
      <c r="B4" s="81"/>
      <c r="C4" s="82">
        <v>1</v>
      </c>
      <c r="D4" s="82">
        <v>1</v>
      </c>
      <c r="E4" s="82">
        <v>1</v>
      </c>
      <c r="F4" s="82">
        <v>1</v>
      </c>
      <c r="G4" s="82">
        <v>1</v>
      </c>
      <c r="H4" s="82">
        <v>1</v>
      </c>
      <c r="I4" s="82">
        <v>1</v>
      </c>
      <c r="J4" s="82">
        <v>1</v>
      </c>
      <c r="K4" s="82">
        <v>1</v>
      </c>
      <c r="L4" s="82">
        <v>1</v>
      </c>
      <c r="M4" s="82">
        <v>1</v>
      </c>
    </row>
    <row r="5" spans="1:13">
      <c r="A5" s="80" t="s">
        <v>146</v>
      </c>
      <c r="B5" s="81"/>
      <c r="C5" s="82">
        <v>2</v>
      </c>
      <c r="D5" s="82">
        <v>2</v>
      </c>
      <c r="E5" s="82">
        <v>2</v>
      </c>
      <c r="F5" s="82">
        <v>2</v>
      </c>
      <c r="G5" s="82">
        <v>2</v>
      </c>
      <c r="H5" s="82">
        <v>2</v>
      </c>
      <c r="I5" s="82">
        <v>2</v>
      </c>
      <c r="J5" s="82">
        <v>2</v>
      </c>
      <c r="K5" s="82">
        <v>2</v>
      </c>
      <c r="L5" s="82">
        <v>2</v>
      </c>
      <c r="M5" s="82">
        <v>2</v>
      </c>
    </row>
    <row r="6" spans="1:13">
      <c r="A6" s="80" t="s">
        <v>147</v>
      </c>
      <c r="B6" s="81"/>
      <c r="C6" s="82">
        <v>3</v>
      </c>
      <c r="D6" s="82">
        <v>3</v>
      </c>
      <c r="E6" s="82">
        <v>3</v>
      </c>
      <c r="F6" s="82">
        <v>3</v>
      </c>
      <c r="G6" s="82">
        <v>3</v>
      </c>
      <c r="H6" s="82">
        <v>3</v>
      </c>
      <c r="I6" s="82">
        <v>3</v>
      </c>
      <c r="J6" s="82">
        <v>3</v>
      </c>
      <c r="K6" s="82">
        <v>3</v>
      </c>
      <c r="L6" s="82">
        <v>3</v>
      </c>
      <c r="M6" s="82">
        <v>3</v>
      </c>
    </row>
    <row r="7" spans="1:13">
      <c r="A7" s="114" t="s">
        <v>148</v>
      </c>
      <c r="B7" s="118"/>
      <c r="C7" s="120">
        <v>4</v>
      </c>
      <c r="D7" s="120">
        <v>4</v>
      </c>
      <c r="E7" s="120">
        <v>4</v>
      </c>
      <c r="F7" s="120">
        <v>4</v>
      </c>
      <c r="G7" s="120">
        <v>4</v>
      </c>
      <c r="H7" s="120">
        <v>4</v>
      </c>
      <c r="I7" s="120">
        <v>4</v>
      </c>
      <c r="J7" s="120">
        <v>4</v>
      </c>
      <c r="K7" s="120">
        <v>4</v>
      </c>
      <c r="L7" s="120">
        <v>4</v>
      </c>
      <c r="M7" s="120">
        <v>4</v>
      </c>
    </row>
    <row r="8" spans="1:13">
      <c r="A8" s="80" t="s">
        <v>149</v>
      </c>
      <c r="B8" s="81"/>
      <c r="C8" s="82">
        <v>5</v>
      </c>
      <c r="D8" s="82">
        <v>5</v>
      </c>
      <c r="E8" s="82">
        <v>5</v>
      </c>
      <c r="F8" s="82">
        <v>5</v>
      </c>
      <c r="G8" s="82">
        <v>5</v>
      </c>
      <c r="H8" s="82">
        <v>5</v>
      </c>
      <c r="I8" s="82">
        <v>5</v>
      </c>
      <c r="J8" s="82">
        <v>5</v>
      </c>
      <c r="K8" s="82">
        <v>5</v>
      </c>
      <c r="L8" s="82">
        <v>5</v>
      </c>
      <c r="M8" s="82">
        <v>5</v>
      </c>
    </row>
    <row r="9" spans="1:13">
      <c r="A9" s="80" t="s">
        <v>150</v>
      </c>
      <c r="B9" s="81"/>
      <c r="C9" s="82">
        <v>6</v>
      </c>
      <c r="D9" s="82">
        <v>6</v>
      </c>
      <c r="E9" s="82">
        <v>6</v>
      </c>
      <c r="F9" s="82">
        <v>6</v>
      </c>
      <c r="G9" s="82">
        <v>6</v>
      </c>
      <c r="H9" s="82">
        <v>6</v>
      </c>
      <c r="I9" s="82">
        <v>6</v>
      </c>
      <c r="J9" s="82">
        <v>6</v>
      </c>
      <c r="K9" s="82">
        <v>6</v>
      </c>
      <c r="L9" s="82">
        <v>6</v>
      </c>
      <c r="M9" s="82">
        <v>6</v>
      </c>
    </row>
    <row r="10" spans="1:13">
      <c r="A10" s="98" t="s">
        <v>102</v>
      </c>
      <c r="B10" s="128"/>
      <c r="C10" s="129"/>
      <c r="D10" s="129"/>
      <c r="E10" s="129"/>
      <c r="F10" s="129"/>
      <c r="G10" s="129"/>
      <c r="H10" s="129"/>
      <c r="I10" s="129"/>
      <c r="J10" s="129"/>
      <c r="K10" s="129"/>
      <c r="L10" s="129"/>
      <c r="M10" s="130"/>
    </row>
    <row r="11" spans="1:13">
      <c r="A11" s="80" t="s">
        <v>74</v>
      </c>
      <c r="B11" s="88"/>
      <c r="C11" s="64"/>
      <c r="D11" s="82">
        <v>0</v>
      </c>
      <c r="E11" s="82">
        <v>0</v>
      </c>
      <c r="F11" s="82">
        <v>0</v>
      </c>
      <c r="G11" s="82">
        <v>0</v>
      </c>
      <c r="H11" s="82">
        <v>0</v>
      </c>
      <c r="I11" s="82">
        <v>0</v>
      </c>
      <c r="J11" s="82">
        <v>0</v>
      </c>
      <c r="K11" s="82">
        <v>0</v>
      </c>
      <c r="L11" s="82">
        <v>0</v>
      </c>
      <c r="M11" s="82" t="s">
        <v>0</v>
      </c>
    </row>
    <row r="12" spans="1:13">
      <c r="A12" s="80" t="s">
        <v>91</v>
      </c>
      <c r="B12" s="88"/>
      <c r="C12" s="64"/>
      <c r="D12" s="82">
        <v>1</v>
      </c>
      <c r="E12" s="82">
        <v>1</v>
      </c>
      <c r="F12" s="82">
        <v>1</v>
      </c>
      <c r="G12" s="82">
        <v>1</v>
      </c>
      <c r="H12" s="82">
        <v>1</v>
      </c>
      <c r="I12" s="82">
        <v>1</v>
      </c>
      <c r="J12" s="82">
        <v>1</v>
      </c>
      <c r="K12" s="82">
        <v>1</v>
      </c>
      <c r="L12" s="82">
        <v>1</v>
      </c>
      <c r="M12" s="82">
        <v>1</v>
      </c>
    </row>
    <row r="13" spans="1:13">
      <c r="A13" s="80" t="s">
        <v>93</v>
      </c>
      <c r="B13" s="88"/>
      <c r="C13" s="64"/>
      <c r="D13" s="82">
        <v>2</v>
      </c>
      <c r="E13" s="82">
        <v>2</v>
      </c>
      <c r="F13" s="82">
        <v>2</v>
      </c>
      <c r="G13" s="82">
        <v>2</v>
      </c>
      <c r="H13" s="82">
        <v>2</v>
      </c>
      <c r="I13" s="82">
        <v>2</v>
      </c>
      <c r="J13" s="82">
        <v>2</v>
      </c>
      <c r="K13" s="82">
        <v>2</v>
      </c>
      <c r="L13" s="82">
        <v>2</v>
      </c>
      <c r="M13" s="82">
        <v>2</v>
      </c>
    </row>
    <row r="14" spans="1:13">
      <c r="A14" s="80" t="s">
        <v>94</v>
      </c>
      <c r="B14" s="88"/>
      <c r="C14" s="64"/>
      <c r="D14" s="82">
        <v>4</v>
      </c>
      <c r="E14" s="82">
        <v>4</v>
      </c>
      <c r="F14" s="82">
        <v>4</v>
      </c>
      <c r="G14" s="82">
        <v>4</v>
      </c>
      <c r="H14" s="82">
        <v>4</v>
      </c>
      <c r="I14" s="82">
        <v>4</v>
      </c>
      <c r="J14" s="82">
        <v>4</v>
      </c>
      <c r="K14" s="82">
        <v>4</v>
      </c>
      <c r="L14" s="82">
        <v>4</v>
      </c>
      <c r="M14" s="82">
        <v>4</v>
      </c>
    </row>
    <row r="15" spans="1:13">
      <c r="A15" s="80" t="s">
        <v>95</v>
      </c>
      <c r="B15" s="88"/>
      <c r="C15" s="64"/>
      <c r="D15" s="82">
        <v>6</v>
      </c>
      <c r="E15" s="82">
        <v>6</v>
      </c>
      <c r="F15" s="82">
        <v>6</v>
      </c>
      <c r="G15" s="82">
        <v>6</v>
      </c>
      <c r="H15" s="82">
        <v>6</v>
      </c>
      <c r="I15" s="82">
        <v>6</v>
      </c>
      <c r="J15" s="82">
        <v>6</v>
      </c>
      <c r="K15" s="82">
        <v>6</v>
      </c>
      <c r="L15" s="82">
        <v>6</v>
      </c>
      <c r="M15" s="82">
        <v>6</v>
      </c>
    </row>
    <row r="16" spans="1:13">
      <c r="A16" s="98" t="s">
        <v>103</v>
      </c>
      <c r="B16" s="131"/>
      <c r="C16" s="129"/>
      <c r="D16" s="129"/>
      <c r="E16" s="129"/>
      <c r="F16" s="129"/>
      <c r="G16" s="129"/>
      <c r="H16" s="129"/>
      <c r="I16" s="129"/>
      <c r="J16" s="129"/>
      <c r="K16" s="129"/>
      <c r="L16" s="129"/>
      <c r="M16" s="130"/>
    </row>
    <row r="17" spans="1:13">
      <c r="A17" s="80" t="s">
        <v>74</v>
      </c>
      <c r="B17" s="116"/>
      <c r="C17" s="115"/>
      <c r="D17" s="115"/>
      <c r="E17" s="120">
        <v>0</v>
      </c>
      <c r="F17" s="120">
        <v>0</v>
      </c>
      <c r="G17" s="120">
        <v>0</v>
      </c>
      <c r="H17" s="120">
        <v>0</v>
      </c>
      <c r="I17" s="120">
        <v>0</v>
      </c>
      <c r="J17" s="120">
        <v>0</v>
      </c>
      <c r="K17" s="120">
        <v>0</v>
      </c>
      <c r="L17" s="120">
        <v>0</v>
      </c>
      <c r="M17" s="120">
        <v>0</v>
      </c>
    </row>
    <row r="18" spans="1:13">
      <c r="A18" s="80" t="s">
        <v>98</v>
      </c>
      <c r="B18" s="90"/>
      <c r="C18" s="91"/>
      <c r="D18" s="91"/>
      <c r="E18" s="82">
        <v>1</v>
      </c>
      <c r="F18" s="82">
        <v>1</v>
      </c>
      <c r="G18" s="82">
        <v>1</v>
      </c>
      <c r="H18" s="82">
        <v>1</v>
      </c>
      <c r="I18" s="82">
        <v>1</v>
      </c>
      <c r="J18" s="82">
        <v>1</v>
      </c>
      <c r="K18" s="82">
        <v>1</v>
      </c>
      <c r="L18" s="82">
        <v>1</v>
      </c>
      <c r="M18" s="82">
        <v>1</v>
      </c>
    </row>
    <row r="19" spans="1:13">
      <c r="A19" s="80" t="s">
        <v>99</v>
      </c>
      <c r="B19" s="90"/>
      <c r="C19" s="91"/>
      <c r="D19" s="91"/>
      <c r="E19" s="82">
        <v>2</v>
      </c>
      <c r="F19" s="82">
        <v>2</v>
      </c>
      <c r="G19" s="82">
        <v>2</v>
      </c>
      <c r="H19" s="82">
        <v>2</v>
      </c>
      <c r="I19" s="82">
        <v>2</v>
      </c>
      <c r="J19" s="82">
        <v>2</v>
      </c>
      <c r="K19" s="82">
        <v>2</v>
      </c>
      <c r="L19" s="82">
        <v>2</v>
      </c>
      <c r="M19" s="82">
        <v>2</v>
      </c>
    </row>
    <row r="20" spans="1:13">
      <c r="A20" s="80" t="s">
        <v>101</v>
      </c>
      <c r="B20" s="90"/>
      <c r="C20" s="91"/>
      <c r="D20" s="91"/>
      <c r="E20" s="82">
        <v>4</v>
      </c>
      <c r="F20" s="82">
        <v>4</v>
      </c>
      <c r="G20" s="82">
        <v>4</v>
      </c>
      <c r="H20" s="82">
        <v>4</v>
      </c>
      <c r="I20" s="82">
        <v>4</v>
      </c>
      <c r="J20" s="82">
        <v>4</v>
      </c>
      <c r="K20" s="82">
        <v>4</v>
      </c>
      <c r="L20" s="82">
        <v>4</v>
      </c>
      <c r="M20" s="82">
        <v>4</v>
      </c>
    </row>
    <row r="21" spans="1:13">
      <c r="A21" s="80" t="s">
        <v>141</v>
      </c>
      <c r="B21" s="90"/>
      <c r="C21" s="91"/>
      <c r="D21" s="91"/>
      <c r="E21" s="82">
        <v>6</v>
      </c>
      <c r="F21" s="82">
        <v>6</v>
      </c>
      <c r="G21" s="82">
        <v>6</v>
      </c>
      <c r="H21" s="82">
        <v>6</v>
      </c>
      <c r="I21" s="82">
        <v>6</v>
      </c>
      <c r="J21" s="82">
        <v>6</v>
      </c>
      <c r="K21" s="82">
        <v>6</v>
      </c>
      <c r="L21" s="82">
        <v>6</v>
      </c>
      <c r="M21" s="82">
        <v>6</v>
      </c>
    </row>
    <row r="22" spans="1:13">
      <c r="A22" s="80" t="s">
        <v>100</v>
      </c>
      <c r="B22" s="90"/>
      <c r="C22" s="91"/>
      <c r="D22" s="91"/>
      <c r="E22" s="82">
        <v>8</v>
      </c>
      <c r="F22" s="82">
        <v>8</v>
      </c>
      <c r="G22" s="82">
        <v>8</v>
      </c>
      <c r="H22" s="82">
        <v>8</v>
      </c>
      <c r="I22" s="82">
        <v>8</v>
      </c>
      <c r="J22" s="82">
        <v>8</v>
      </c>
      <c r="K22" s="82">
        <v>8</v>
      </c>
      <c r="L22" s="82">
        <v>8</v>
      </c>
      <c r="M22" s="82">
        <v>8</v>
      </c>
    </row>
    <row r="23" spans="1:13" ht="45">
      <c r="A23" s="134" t="s">
        <v>104</v>
      </c>
      <c r="B23" s="90"/>
      <c r="C23" s="91"/>
      <c r="D23" s="91"/>
      <c r="E23" s="82"/>
      <c r="F23" s="82"/>
      <c r="G23" s="82"/>
      <c r="H23" s="91"/>
      <c r="I23" s="91"/>
      <c r="J23" s="91"/>
      <c r="K23" s="91"/>
      <c r="L23" s="91"/>
      <c r="M23" s="92"/>
    </row>
    <row r="24" spans="1:13">
      <c r="A24" s="98" t="s">
        <v>105</v>
      </c>
      <c r="B24" s="99"/>
      <c r="C24" s="129"/>
      <c r="D24" s="129"/>
      <c r="E24" s="129"/>
      <c r="F24" s="129"/>
      <c r="G24" s="129"/>
      <c r="H24" s="129"/>
      <c r="I24" s="129"/>
      <c r="J24" s="129"/>
      <c r="K24" s="129"/>
      <c r="L24" s="129"/>
      <c r="M24" s="130"/>
    </row>
    <row r="25" spans="1:13">
      <c r="A25" s="94" t="s">
        <v>74</v>
      </c>
      <c r="B25" s="88"/>
      <c r="C25" s="64"/>
      <c r="D25" s="64"/>
      <c r="E25" s="64"/>
      <c r="F25" s="82">
        <v>0</v>
      </c>
      <c r="G25" s="82">
        <v>0</v>
      </c>
      <c r="H25" s="82">
        <v>0</v>
      </c>
      <c r="I25" s="82">
        <v>0</v>
      </c>
      <c r="J25" s="82">
        <v>0</v>
      </c>
      <c r="K25" s="82">
        <v>0</v>
      </c>
      <c r="L25" s="82">
        <v>0</v>
      </c>
      <c r="M25" s="82">
        <v>0</v>
      </c>
    </row>
    <row r="26" spans="1:13">
      <c r="A26" s="94" t="s">
        <v>106</v>
      </c>
      <c r="B26" s="88"/>
      <c r="C26" s="64"/>
      <c r="D26" s="64"/>
      <c r="E26" s="64"/>
      <c r="F26" s="82">
        <v>1</v>
      </c>
      <c r="G26" s="82">
        <v>1</v>
      </c>
      <c r="H26" s="82">
        <v>1</v>
      </c>
      <c r="I26" s="82">
        <v>1</v>
      </c>
      <c r="J26" s="82">
        <v>1</v>
      </c>
      <c r="K26" s="82">
        <v>1</v>
      </c>
      <c r="L26" s="82">
        <v>1</v>
      </c>
      <c r="M26" s="82">
        <v>1</v>
      </c>
    </row>
    <row r="27" spans="1:13">
      <c r="A27" s="94" t="s">
        <v>107</v>
      </c>
      <c r="B27" s="88"/>
      <c r="C27" s="64"/>
      <c r="D27" s="64"/>
      <c r="E27" s="64"/>
      <c r="F27" s="82">
        <v>2</v>
      </c>
      <c r="G27" s="82">
        <v>2</v>
      </c>
      <c r="H27" s="82">
        <v>2</v>
      </c>
      <c r="I27" s="82">
        <v>2</v>
      </c>
      <c r="J27" s="82">
        <v>2</v>
      </c>
      <c r="K27" s="82">
        <v>2</v>
      </c>
      <c r="L27" s="82">
        <v>2</v>
      </c>
      <c r="M27" s="82">
        <v>2</v>
      </c>
    </row>
    <row r="28" spans="1:13">
      <c r="A28" s="94" t="s">
        <v>108</v>
      </c>
      <c r="B28" s="88"/>
      <c r="C28" s="64"/>
      <c r="D28" s="64"/>
      <c r="E28" s="64"/>
      <c r="F28" s="82">
        <v>3</v>
      </c>
      <c r="G28" s="82">
        <v>3</v>
      </c>
      <c r="H28" s="82">
        <v>3</v>
      </c>
      <c r="I28" s="82">
        <v>3</v>
      </c>
      <c r="J28" s="82">
        <v>3</v>
      </c>
      <c r="K28" s="82">
        <v>3</v>
      </c>
      <c r="L28" s="82">
        <v>3</v>
      </c>
      <c r="M28" s="82">
        <v>3</v>
      </c>
    </row>
    <row r="29" spans="1:13">
      <c r="A29" s="94" t="s">
        <v>109</v>
      </c>
      <c r="B29" s="88"/>
      <c r="C29" s="64"/>
      <c r="D29" s="64"/>
      <c r="E29" s="64"/>
      <c r="F29" s="82">
        <v>4</v>
      </c>
      <c r="G29" s="82">
        <v>4</v>
      </c>
      <c r="H29" s="82">
        <v>4</v>
      </c>
      <c r="I29" s="82">
        <v>4</v>
      </c>
      <c r="J29" s="82">
        <v>4</v>
      </c>
      <c r="K29" s="82">
        <v>4</v>
      </c>
      <c r="L29" s="82">
        <v>4</v>
      </c>
      <c r="M29" s="82">
        <v>4</v>
      </c>
    </row>
    <row r="30" spans="1:13">
      <c r="A30" s="98" t="s">
        <v>110</v>
      </c>
      <c r="B30" s="99"/>
      <c r="C30" s="129"/>
      <c r="D30" s="129"/>
      <c r="E30" s="129"/>
      <c r="F30" s="129"/>
      <c r="G30" s="129"/>
      <c r="H30" s="129"/>
      <c r="I30" s="129"/>
      <c r="J30" s="129"/>
      <c r="K30" s="129"/>
      <c r="L30" s="129"/>
      <c r="M30" s="130"/>
    </row>
    <row r="31" spans="1:13">
      <c r="A31" s="95" t="s">
        <v>74</v>
      </c>
      <c r="B31" s="88"/>
      <c r="C31" s="64"/>
      <c r="D31" s="64"/>
      <c r="E31" s="64"/>
      <c r="F31" s="64"/>
      <c r="G31" s="82">
        <v>0</v>
      </c>
      <c r="H31" s="82">
        <v>0</v>
      </c>
      <c r="I31" s="82">
        <v>0</v>
      </c>
      <c r="J31" s="82">
        <v>0</v>
      </c>
      <c r="K31" s="82">
        <v>0</v>
      </c>
      <c r="L31" s="82">
        <v>0</v>
      </c>
      <c r="M31" s="82">
        <v>0</v>
      </c>
    </row>
    <row r="32" spans="1:13">
      <c r="A32" s="80" t="s">
        <v>111</v>
      </c>
      <c r="B32" s="90"/>
      <c r="C32" s="90"/>
      <c r="D32" s="90"/>
      <c r="E32" s="90"/>
      <c r="F32" s="90"/>
      <c r="G32" s="123">
        <v>1</v>
      </c>
      <c r="H32" s="123">
        <v>1</v>
      </c>
      <c r="I32" s="123">
        <v>1</v>
      </c>
      <c r="J32" s="123">
        <v>1</v>
      </c>
      <c r="K32" s="123">
        <v>1</v>
      </c>
      <c r="L32" s="123">
        <v>1</v>
      </c>
      <c r="M32" s="123">
        <v>1</v>
      </c>
    </row>
    <row r="33" spans="1:13">
      <c r="A33" s="98" t="s">
        <v>112</v>
      </c>
      <c r="B33" s="99"/>
      <c r="C33" s="99"/>
      <c r="D33" s="99"/>
      <c r="E33" s="99"/>
      <c r="F33" s="99"/>
      <c r="G33" s="99"/>
      <c r="H33" s="99"/>
      <c r="I33" s="99"/>
      <c r="J33" s="99"/>
      <c r="K33" s="99"/>
      <c r="L33" s="99"/>
      <c r="M33" s="100"/>
    </row>
    <row r="34" spans="1:13">
      <c r="A34" s="101" t="s">
        <v>74</v>
      </c>
      <c r="B34" s="102"/>
      <c r="C34" s="103"/>
      <c r="D34" s="103"/>
      <c r="E34" s="103"/>
      <c r="F34" s="103"/>
      <c r="G34" s="103"/>
      <c r="H34" s="124">
        <v>0</v>
      </c>
      <c r="I34" s="124">
        <v>0</v>
      </c>
      <c r="J34" s="124">
        <v>0</v>
      </c>
      <c r="K34" s="124">
        <v>0</v>
      </c>
      <c r="L34" s="124">
        <v>0</v>
      </c>
      <c r="M34" s="124">
        <v>0</v>
      </c>
    </row>
    <row r="35" spans="1:13">
      <c r="A35" s="101" t="s">
        <v>142</v>
      </c>
      <c r="B35" s="102"/>
      <c r="C35" s="103"/>
      <c r="D35" s="103"/>
      <c r="E35" s="103"/>
      <c r="F35" s="103"/>
      <c r="G35" s="103"/>
      <c r="H35" s="124">
        <v>1</v>
      </c>
      <c r="I35" s="124">
        <v>1</v>
      </c>
      <c r="J35" s="124">
        <v>1</v>
      </c>
      <c r="K35" s="124">
        <v>1</v>
      </c>
      <c r="L35" s="124">
        <v>1</v>
      </c>
      <c r="M35" s="124">
        <v>1</v>
      </c>
    </row>
    <row r="36" spans="1:13">
      <c r="A36" s="101" t="s">
        <v>143</v>
      </c>
      <c r="B36" s="102"/>
      <c r="C36" s="103"/>
      <c r="D36" s="103"/>
      <c r="E36" s="103"/>
      <c r="F36" s="103"/>
      <c r="G36" s="103"/>
      <c r="H36" s="124">
        <v>2</v>
      </c>
      <c r="I36" s="124">
        <v>2</v>
      </c>
      <c r="J36" s="124">
        <v>2</v>
      </c>
      <c r="K36" s="124">
        <v>2</v>
      </c>
      <c r="L36" s="124">
        <v>2</v>
      </c>
      <c r="M36" s="124">
        <v>2</v>
      </c>
    </row>
    <row r="37" spans="1:13" ht="15.75" thickBot="1">
      <c r="A37" s="106" t="s">
        <v>144</v>
      </c>
      <c r="B37" s="107"/>
      <c r="C37" s="108"/>
      <c r="D37" s="108"/>
      <c r="E37" s="108"/>
      <c r="F37" s="108"/>
      <c r="G37" s="108"/>
      <c r="H37" s="125">
        <v>3</v>
      </c>
      <c r="I37" s="125">
        <v>3</v>
      </c>
      <c r="J37" s="125">
        <v>3</v>
      </c>
      <c r="K37" s="125">
        <v>3</v>
      </c>
      <c r="L37" s="125">
        <v>3</v>
      </c>
      <c r="M37" s="125">
        <v>3</v>
      </c>
    </row>
    <row r="38" spans="1:13">
      <c r="A38" s="98" t="s">
        <v>116</v>
      </c>
      <c r="B38" s="99"/>
      <c r="C38" s="99"/>
      <c r="D38" s="99"/>
      <c r="E38" s="99"/>
      <c r="F38" s="99"/>
      <c r="G38" s="99"/>
      <c r="H38" s="99"/>
      <c r="I38" s="99"/>
      <c r="J38" s="99"/>
      <c r="K38" s="99"/>
      <c r="L38" s="99"/>
      <c r="M38" s="100"/>
    </row>
    <row r="39" spans="1:13">
      <c r="A39" s="114" t="s">
        <v>74</v>
      </c>
      <c r="B39" s="116"/>
      <c r="C39" s="116"/>
      <c r="D39" s="116"/>
      <c r="E39" s="116"/>
      <c r="F39" s="116"/>
      <c r="G39" s="116"/>
      <c r="H39" s="117"/>
      <c r="I39" s="118">
        <v>0</v>
      </c>
      <c r="J39" s="118">
        <v>0</v>
      </c>
      <c r="K39" s="118">
        <v>0</v>
      </c>
      <c r="L39" s="118">
        <v>0</v>
      </c>
      <c r="M39" s="118">
        <v>0</v>
      </c>
    </row>
    <row r="40" spans="1:13">
      <c r="A40" s="80" t="s">
        <v>142</v>
      </c>
      <c r="B40" s="91"/>
      <c r="C40" s="90"/>
      <c r="D40" s="90"/>
      <c r="E40" s="90"/>
      <c r="F40" s="90"/>
      <c r="G40" s="90"/>
      <c r="H40" s="88"/>
      <c r="I40" s="123">
        <v>1</v>
      </c>
      <c r="J40" s="123">
        <v>1</v>
      </c>
      <c r="K40" s="123">
        <v>1</v>
      </c>
      <c r="L40" s="123">
        <v>1</v>
      </c>
      <c r="M40" s="123">
        <v>1</v>
      </c>
    </row>
    <row r="41" spans="1:13" ht="15.75" thickBot="1">
      <c r="A41" s="135" t="s">
        <v>143</v>
      </c>
      <c r="B41" s="136"/>
      <c r="C41" s="136"/>
      <c r="D41" s="136"/>
      <c r="E41" s="136"/>
      <c r="F41" s="136"/>
      <c r="G41" s="136"/>
      <c r="H41" s="136"/>
      <c r="I41" s="137">
        <v>2</v>
      </c>
      <c r="J41" s="137">
        <v>2</v>
      </c>
      <c r="K41" s="137">
        <v>2</v>
      </c>
      <c r="L41" s="137">
        <v>2</v>
      </c>
      <c r="M41" s="137">
        <v>2</v>
      </c>
    </row>
    <row r="42" spans="1:13">
      <c r="A42" s="98" t="s">
        <v>67</v>
      </c>
      <c r="B42" s="99"/>
      <c r="C42" s="99"/>
      <c r="D42" s="99"/>
      <c r="E42" s="99"/>
      <c r="F42" s="99"/>
      <c r="G42" s="99"/>
      <c r="H42" s="99"/>
      <c r="I42" s="99"/>
      <c r="J42" s="99"/>
      <c r="K42" s="99"/>
      <c r="L42" s="99"/>
      <c r="M42" s="100"/>
    </row>
    <row r="43" spans="1:13">
      <c r="A43" s="114" t="s">
        <v>74</v>
      </c>
      <c r="B43" s="116"/>
      <c r="C43" s="116"/>
      <c r="D43" s="116"/>
      <c r="E43" s="116"/>
      <c r="F43" s="116"/>
      <c r="G43" s="116"/>
      <c r="H43" s="117"/>
      <c r="I43" s="118"/>
      <c r="J43" s="118">
        <v>0</v>
      </c>
      <c r="K43" s="118">
        <v>0</v>
      </c>
      <c r="L43" s="118">
        <v>0</v>
      </c>
      <c r="M43" s="118">
        <v>0</v>
      </c>
    </row>
    <row r="44" spans="1:13">
      <c r="A44" s="80" t="s">
        <v>130</v>
      </c>
      <c r="B44" s="91"/>
      <c r="C44" s="90"/>
      <c r="D44" s="90"/>
      <c r="E44" s="90"/>
      <c r="F44" s="90"/>
      <c r="G44" s="90"/>
      <c r="H44" s="88"/>
      <c r="I44" s="123"/>
      <c r="J44" s="123">
        <v>2</v>
      </c>
      <c r="K44" s="123">
        <v>2</v>
      </c>
      <c r="L44" s="123">
        <v>2</v>
      </c>
      <c r="M44" s="123">
        <v>2</v>
      </c>
    </row>
    <row r="45" spans="1:13">
      <c r="A45" s="98" t="s">
        <v>119</v>
      </c>
      <c r="B45" s="99"/>
      <c r="C45" s="99"/>
      <c r="D45" s="99"/>
      <c r="E45" s="99"/>
      <c r="F45" s="99"/>
      <c r="G45" s="99"/>
      <c r="H45" s="99"/>
      <c r="I45" s="99"/>
      <c r="J45" s="99"/>
      <c r="K45" s="99"/>
      <c r="L45" s="99"/>
      <c r="M45" s="100"/>
    </row>
    <row r="46" spans="1:13">
      <c r="A46" s="114" t="s">
        <v>131</v>
      </c>
      <c r="B46" s="116"/>
      <c r="C46" s="116"/>
      <c r="D46" s="116"/>
      <c r="E46" s="116"/>
      <c r="F46" s="116"/>
      <c r="G46" s="116"/>
      <c r="H46" s="117"/>
      <c r="I46" s="118"/>
      <c r="J46" s="118"/>
      <c r="K46" s="118">
        <v>2</v>
      </c>
      <c r="L46" s="118">
        <v>2</v>
      </c>
      <c r="M46" s="118">
        <v>2</v>
      </c>
    </row>
    <row r="47" spans="1:13">
      <c r="A47" s="80" t="s">
        <v>79</v>
      </c>
      <c r="B47" s="90"/>
      <c r="C47" s="90"/>
      <c r="D47" s="90"/>
      <c r="E47" s="90"/>
      <c r="F47" s="90"/>
      <c r="G47" s="90"/>
      <c r="H47" s="88"/>
      <c r="I47" s="81"/>
      <c r="J47" s="81"/>
      <c r="K47" s="81">
        <v>4</v>
      </c>
      <c r="L47" s="81">
        <v>4</v>
      </c>
      <c r="M47" s="81">
        <v>4</v>
      </c>
    </row>
    <row r="48" spans="1:13">
      <c r="A48" s="80" t="s">
        <v>132</v>
      </c>
      <c r="B48" s="90"/>
      <c r="C48" s="90"/>
      <c r="D48" s="90"/>
      <c r="E48" s="90"/>
      <c r="F48" s="90"/>
      <c r="G48" s="90"/>
      <c r="H48" s="88"/>
      <c r="I48" s="81"/>
      <c r="J48" s="81"/>
      <c r="K48" s="81">
        <v>6</v>
      </c>
      <c r="L48" s="81">
        <v>6</v>
      </c>
      <c r="M48" s="81">
        <v>6</v>
      </c>
    </row>
    <row r="49" spans="1:13">
      <c r="A49" s="80" t="s">
        <v>133</v>
      </c>
      <c r="B49" s="91"/>
      <c r="C49" s="90"/>
      <c r="D49" s="90"/>
      <c r="E49" s="90"/>
      <c r="F49" s="90"/>
      <c r="G49" s="90"/>
      <c r="H49" s="88"/>
      <c r="I49" s="123"/>
      <c r="J49" s="123"/>
      <c r="K49" s="123">
        <v>7</v>
      </c>
      <c r="L49" s="123">
        <v>7</v>
      </c>
      <c r="M49" s="123">
        <v>7</v>
      </c>
    </row>
    <row r="50" spans="1:13">
      <c r="A50" s="98" t="s">
        <v>120</v>
      </c>
      <c r="B50" s="99"/>
      <c r="C50" s="99"/>
      <c r="D50" s="99"/>
      <c r="E50" s="99"/>
      <c r="F50" s="99"/>
      <c r="G50" s="99"/>
      <c r="H50" s="99"/>
      <c r="I50" s="99"/>
      <c r="J50" s="99"/>
      <c r="K50" s="99"/>
      <c r="L50" s="99"/>
      <c r="M50" s="100"/>
    </row>
    <row r="51" spans="1:13">
      <c r="A51" s="114" t="s">
        <v>134</v>
      </c>
      <c r="B51" s="116"/>
      <c r="C51" s="116"/>
      <c r="D51" s="116"/>
      <c r="E51" s="116"/>
      <c r="F51" s="116"/>
      <c r="G51" s="116"/>
      <c r="H51" s="117"/>
      <c r="I51" s="118"/>
      <c r="J51" s="118"/>
      <c r="K51" s="118"/>
      <c r="L51" s="118">
        <v>1</v>
      </c>
      <c r="M51" s="118">
        <v>1</v>
      </c>
    </row>
    <row r="52" spans="1:13">
      <c r="A52" s="80" t="s">
        <v>135</v>
      </c>
      <c r="B52" s="90"/>
      <c r="C52" s="90"/>
      <c r="D52" s="90"/>
      <c r="E52" s="90"/>
      <c r="F52" s="90"/>
      <c r="G52" s="90"/>
      <c r="H52" s="88"/>
      <c r="I52" s="81"/>
      <c r="J52" s="81"/>
      <c r="K52" s="81"/>
      <c r="L52" s="81">
        <v>2</v>
      </c>
      <c r="M52" s="81">
        <v>2</v>
      </c>
    </row>
    <row r="53" spans="1:13">
      <c r="A53" s="80" t="s">
        <v>136</v>
      </c>
      <c r="B53" s="90"/>
      <c r="C53" s="90"/>
      <c r="D53" s="90"/>
      <c r="E53" s="90"/>
      <c r="F53" s="90"/>
      <c r="G53" s="90"/>
      <c r="H53" s="88"/>
      <c r="I53" s="81"/>
      <c r="J53" s="81"/>
      <c r="K53" s="81"/>
      <c r="L53" s="81">
        <v>4</v>
      </c>
      <c r="M53" s="81">
        <v>4</v>
      </c>
    </row>
    <row r="54" spans="1:13">
      <c r="A54" s="80" t="s">
        <v>137</v>
      </c>
      <c r="B54" s="91"/>
      <c r="C54" s="90"/>
      <c r="D54" s="90"/>
      <c r="E54" s="90"/>
      <c r="F54" s="90"/>
      <c r="G54" s="90"/>
      <c r="H54" s="88"/>
      <c r="I54" s="123"/>
      <c r="J54" s="123"/>
      <c r="K54" s="123"/>
      <c r="L54" s="123">
        <v>5</v>
      </c>
      <c r="M54" s="123">
        <v>5</v>
      </c>
    </row>
    <row r="55" spans="1:13">
      <c r="A55" s="98" t="s">
        <v>121</v>
      </c>
      <c r="B55" s="99"/>
      <c r="C55" s="99"/>
      <c r="D55" s="99"/>
      <c r="E55" s="99"/>
      <c r="F55" s="99"/>
      <c r="G55" s="99"/>
      <c r="H55" s="99"/>
      <c r="I55" s="99"/>
      <c r="J55" s="99"/>
      <c r="K55" s="99"/>
      <c r="L55" s="99"/>
      <c r="M55" s="100"/>
    </row>
    <row r="56" spans="1:13" ht="15.75" thickBot="1">
      <c r="A56" s="106" t="s">
        <v>74</v>
      </c>
      <c r="B56" s="108"/>
      <c r="C56" s="108"/>
      <c r="D56" s="108"/>
      <c r="E56" s="108"/>
      <c r="F56" s="108"/>
      <c r="G56" s="108"/>
      <c r="H56" s="110"/>
      <c r="I56" s="140"/>
      <c r="J56" s="140"/>
      <c r="K56" s="140"/>
      <c r="L56" s="140"/>
      <c r="M56" s="141" t="str">
        <f>VLOOKUP(A56,MRC7000data!A:N,14,FALSE)</f>
        <v>-</v>
      </c>
    </row>
    <row r="57" spans="1:13">
      <c r="A57" s="80" t="s">
        <v>122</v>
      </c>
      <c r="B57" s="91"/>
      <c r="C57" s="90"/>
      <c r="D57" s="90"/>
      <c r="E57" s="90"/>
      <c r="F57" s="90"/>
      <c r="G57" s="90"/>
      <c r="H57" s="88"/>
      <c r="I57" s="123"/>
      <c r="J57" s="123"/>
      <c r="K57" s="123"/>
      <c r="L57" s="123"/>
      <c r="M57" s="132" t="s">
        <v>138</v>
      </c>
    </row>
    <row r="58" spans="1:13" ht="15.75" thickBot="1">
      <c r="A58" s="40" t="s">
        <v>126</v>
      </c>
      <c r="B58" s="40"/>
      <c r="C58" s="40"/>
      <c r="D58" s="40"/>
      <c r="E58" s="40"/>
      <c r="F58" s="40"/>
      <c r="G58" s="40"/>
      <c r="H58" s="40"/>
      <c r="I58" s="40"/>
      <c r="J58" s="40"/>
      <c r="K58" s="40"/>
      <c r="L58" s="40"/>
      <c r="M58" s="139" t="s">
        <v>83</v>
      </c>
    </row>
  </sheetData>
  <mergeCells count="1">
    <mergeCell ref="A1:M1"/>
  </mergeCells>
  <dataValidations count="1">
    <dataValidation type="list" allowBlank="1" showInputMessage="1" showErrorMessage="1" sqref="A7">
      <formula1>$P$7:$P$9</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3" sqref="A23"/>
    </sheetView>
  </sheetViews>
  <sheetFormatPr defaultRowHeight="15"/>
  <cols>
    <col min="1" max="1" width="72.85546875" style="2" customWidth="1"/>
    <col min="2" max="10" width="3.85546875" style="2" customWidth="1"/>
    <col min="11" max="13" width="3.85546875" style="36" customWidth="1"/>
  </cols>
  <sheetData>
    <row r="1" spans="1:13" ht="15.75">
      <c r="A1" s="292" t="s">
        <v>151</v>
      </c>
      <c r="B1" s="293"/>
      <c r="C1" s="293"/>
      <c r="D1" s="293"/>
      <c r="E1" s="293"/>
      <c r="F1" s="293"/>
      <c r="G1" s="293"/>
      <c r="H1" s="293"/>
      <c r="I1" s="293"/>
      <c r="J1" s="293"/>
      <c r="K1" s="293"/>
      <c r="L1" s="293"/>
      <c r="M1" s="294"/>
    </row>
    <row r="2" spans="1:13">
      <c r="A2" s="72" t="s">
        <v>39</v>
      </c>
      <c r="B2" s="66">
        <v>78</v>
      </c>
      <c r="C2" s="66">
        <f>C4</f>
        <v>5</v>
      </c>
      <c r="D2" s="66">
        <f>D10</f>
        <v>0</v>
      </c>
      <c r="E2" s="66">
        <f>E19</f>
        <v>0</v>
      </c>
      <c r="F2" s="66">
        <f>F27</f>
        <v>0</v>
      </c>
      <c r="G2" s="66">
        <f>G33</f>
        <v>0</v>
      </c>
      <c r="H2" s="66">
        <f>H36</f>
        <v>0</v>
      </c>
      <c r="I2" s="66">
        <v>0</v>
      </c>
      <c r="J2" s="66">
        <v>0</v>
      </c>
      <c r="K2" s="66">
        <f>K40</f>
        <v>2</v>
      </c>
      <c r="L2" s="66">
        <f>L45</f>
        <v>1</v>
      </c>
      <c r="M2" s="67" t="str">
        <f>M50</f>
        <v>-</v>
      </c>
    </row>
    <row r="3" spans="1:13">
      <c r="A3" s="73" t="s">
        <v>140</v>
      </c>
      <c r="B3" s="74"/>
      <c r="C3" s="74"/>
      <c r="D3" s="74"/>
      <c r="E3" s="74"/>
      <c r="F3" s="74"/>
      <c r="G3" s="74"/>
      <c r="H3" s="74"/>
      <c r="I3" s="74"/>
      <c r="J3" s="74"/>
      <c r="K3" s="74"/>
      <c r="L3" s="74"/>
      <c r="M3" s="75"/>
    </row>
    <row r="4" spans="1:13">
      <c r="A4" s="80" t="s">
        <v>152</v>
      </c>
      <c r="B4" s="81"/>
      <c r="C4" s="82">
        <v>5</v>
      </c>
      <c r="D4" s="64"/>
      <c r="E4" s="64"/>
      <c r="F4" s="64"/>
      <c r="G4" s="64"/>
      <c r="H4" s="64"/>
      <c r="I4" s="64"/>
      <c r="J4" s="64"/>
      <c r="K4" s="64"/>
      <c r="L4" s="64"/>
      <c r="M4" s="83"/>
    </row>
    <row r="5" spans="1:13">
      <c r="A5" s="80" t="s">
        <v>153</v>
      </c>
      <c r="B5" s="81"/>
      <c r="C5" s="82">
        <v>6</v>
      </c>
      <c r="D5" s="64"/>
      <c r="E5" s="64"/>
      <c r="F5" s="64"/>
      <c r="G5" s="64"/>
      <c r="H5" s="64"/>
      <c r="I5" s="64"/>
      <c r="J5" s="64"/>
      <c r="K5" s="64"/>
      <c r="L5" s="64"/>
      <c r="M5" s="83"/>
    </row>
    <row r="6" spans="1:13">
      <c r="A6" s="80" t="s">
        <v>154</v>
      </c>
      <c r="B6" s="81"/>
      <c r="C6" s="82">
        <v>7</v>
      </c>
      <c r="D6" s="64"/>
      <c r="E6" s="64"/>
      <c r="F6" s="64"/>
      <c r="G6" s="64"/>
      <c r="H6" s="64"/>
      <c r="I6" s="64"/>
      <c r="J6" s="64"/>
      <c r="K6" s="64"/>
      <c r="L6" s="64"/>
      <c r="M6" s="83"/>
    </row>
    <row r="7" spans="1:13">
      <c r="A7" s="114" t="s">
        <v>155</v>
      </c>
      <c r="B7" s="118"/>
      <c r="C7" s="120">
        <v>8</v>
      </c>
      <c r="D7" s="119"/>
      <c r="E7" s="119"/>
      <c r="F7" s="119"/>
      <c r="G7" s="119"/>
      <c r="H7" s="119"/>
      <c r="I7" s="119"/>
      <c r="J7" s="119"/>
      <c r="K7" s="119"/>
      <c r="L7" s="119"/>
      <c r="M7" s="121"/>
    </row>
    <row r="8" spans="1:13">
      <c r="A8" s="80" t="s">
        <v>156</v>
      </c>
      <c r="B8" s="81"/>
      <c r="C8" s="82">
        <v>9</v>
      </c>
      <c r="D8" s="64"/>
      <c r="E8" s="64"/>
      <c r="F8" s="64"/>
      <c r="G8" s="64"/>
      <c r="H8" s="64"/>
      <c r="I8" s="64"/>
      <c r="J8" s="64"/>
      <c r="K8" s="64"/>
      <c r="L8" s="64"/>
      <c r="M8" s="83"/>
    </row>
    <row r="9" spans="1:13">
      <c r="A9" s="98" t="s">
        <v>102</v>
      </c>
      <c r="B9" s="128"/>
      <c r="C9" s="129"/>
      <c r="D9" s="129"/>
      <c r="E9" s="129"/>
      <c r="F9" s="129"/>
      <c r="G9" s="129"/>
      <c r="H9" s="129"/>
      <c r="I9" s="129"/>
      <c r="J9" s="129"/>
      <c r="K9" s="129"/>
      <c r="L9" s="129"/>
      <c r="M9" s="130"/>
    </row>
    <row r="10" spans="1:13">
      <c r="A10" s="80" t="s">
        <v>74</v>
      </c>
      <c r="B10" s="88"/>
      <c r="C10" s="64"/>
      <c r="D10" s="82">
        <v>0</v>
      </c>
      <c r="E10" s="64"/>
      <c r="F10" s="64"/>
      <c r="G10" s="64"/>
      <c r="H10" s="64"/>
      <c r="I10" s="64"/>
      <c r="J10" s="64"/>
      <c r="K10" s="64"/>
      <c r="L10" s="64"/>
      <c r="M10" s="83"/>
    </row>
    <row r="11" spans="1:13">
      <c r="A11" s="80" t="s">
        <v>91</v>
      </c>
      <c r="B11" s="88"/>
      <c r="C11" s="64"/>
      <c r="D11" s="82">
        <v>1</v>
      </c>
      <c r="E11" s="64"/>
      <c r="F11" s="64"/>
      <c r="G11" s="64"/>
      <c r="H11" s="64"/>
      <c r="I11" s="64"/>
      <c r="J11" s="64"/>
      <c r="K11" s="64"/>
      <c r="L11" s="64"/>
      <c r="M11" s="83"/>
    </row>
    <row r="12" spans="1:13">
      <c r="A12" s="80" t="s">
        <v>93</v>
      </c>
      <c r="B12" s="88"/>
      <c r="C12" s="64"/>
      <c r="D12" s="82">
        <v>2</v>
      </c>
      <c r="E12" s="64"/>
      <c r="F12" s="64"/>
      <c r="G12" s="64"/>
      <c r="H12" s="64"/>
      <c r="I12" s="64"/>
      <c r="J12" s="64"/>
      <c r="K12" s="64"/>
      <c r="L12" s="64"/>
      <c r="M12" s="83"/>
    </row>
    <row r="13" spans="1:13">
      <c r="A13" s="80" t="s">
        <v>94</v>
      </c>
      <c r="B13" s="88"/>
      <c r="C13" s="64"/>
      <c r="D13" s="82">
        <v>4</v>
      </c>
      <c r="E13" s="64"/>
      <c r="F13" s="64"/>
      <c r="G13" s="64"/>
      <c r="H13" s="64"/>
      <c r="I13" s="64"/>
      <c r="J13" s="64"/>
      <c r="K13" s="64"/>
      <c r="L13" s="64"/>
      <c r="M13" s="83"/>
    </row>
    <row r="14" spans="1:13">
      <c r="A14" s="80" t="s">
        <v>95</v>
      </c>
      <c r="B14" s="88"/>
      <c r="C14" s="64"/>
      <c r="D14" s="82">
        <v>6</v>
      </c>
      <c r="E14" s="64"/>
      <c r="F14" s="64"/>
      <c r="G14" s="64"/>
      <c r="H14" s="64"/>
      <c r="I14" s="64"/>
      <c r="J14" s="64"/>
      <c r="K14" s="64"/>
      <c r="L14" s="64"/>
      <c r="M14" s="83"/>
    </row>
    <row r="15" spans="1:13">
      <c r="A15" s="80" t="s">
        <v>92</v>
      </c>
      <c r="B15" s="88"/>
      <c r="C15" s="64"/>
      <c r="D15" s="82">
        <v>4</v>
      </c>
      <c r="E15" s="64"/>
      <c r="F15" s="64"/>
      <c r="G15" s="64"/>
      <c r="H15" s="64"/>
      <c r="I15" s="64"/>
      <c r="J15" s="64"/>
      <c r="K15" s="64"/>
      <c r="L15" s="64"/>
      <c r="M15" s="83"/>
    </row>
    <row r="16" spans="1:13">
      <c r="A16" s="80" t="s">
        <v>96</v>
      </c>
      <c r="B16" s="88"/>
      <c r="C16" s="64"/>
      <c r="D16" s="82">
        <v>8</v>
      </c>
      <c r="E16" s="64"/>
      <c r="F16" s="64"/>
      <c r="G16" s="64"/>
      <c r="H16" s="64"/>
      <c r="I16" s="64"/>
      <c r="J16" s="64"/>
      <c r="K16" s="64"/>
      <c r="L16" s="64"/>
      <c r="M16" s="83"/>
    </row>
    <row r="17" spans="1:13">
      <c r="A17" s="80" t="s">
        <v>157</v>
      </c>
      <c r="B17" s="88"/>
      <c r="C17" s="64"/>
      <c r="D17" s="82">
        <v>9</v>
      </c>
      <c r="E17" s="64"/>
      <c r="F17" s="64"/>
      <c r="G17" s="64"/>
      <c r="H17" s="64"/>
      <c r="I17" s="64"/>
      <c r="J17" s="64"/>
      <c r="K17" s="64"/>
      <c r="L17" s="64"/>
      <c r="M17" s="83"/>
    </row>
    <row r="18" spans="1:13">
      <c r="A18" s="98" t="s">
        <v>103</v>
      </c>
      <c r="B18" s="131"/>
      <c r="C18" s="129"/>
      <c r="D18" s="129"/>
      <c r="E18" s="129"/>
      <c r="F18" s="129"/>
      <c r="G18" s="129"/>
      <c r="H18" s="129"/>
      <c r="I18" s="129"/>
      <c r="J18" s="129"/>
      <c r="K18" s="129"/>
      <c r="L18" s="129"/>
      <c r="M18" s="130"/>
    </row>
    <row r="19" spans="1:13">
      <c r="A19" s="80" t="s">
        <v>74</v>
      </c>
      <c r="B19" s="116"/>
      <c r="C19" s="115"/>
      <c r="D19" s="115"/>
      <c r="E19" s="120">
        <v>0</v>
      </c>
      <c r="F19" s="120"/>
      <c r="G19" s="120"/>
      <c r="H19" s="115"/>
      <c r="I19" s="115"/>
      <c r="J19" s="115"/>
      <c r="K19" s="115"/>
      <c r="L19" s="115"/>
      <c r="M19" s="122"/>
    </row>
    <row r="20" spans="1:13">
      <c r="A20" s="80" t="s">
        <v>98</v>
      </c>
      <c r="B20" s="90"/>
      <c r="C20" s="91"/>
      <c r="D20" s="91"/>
      <c r="E20" s="82">
        <v>1</v>
      </c>
      <c r="F20" s="82"/>
      <c r="G20" s="82"/>
      <c r="H20" s="91"/>
      <c r="I20" s="91"/>
      <c r="J20" s="91"/>
      <c r="K20" s="91"/>
      <c r="L20" s="91"/>
      <c r="M20" s="92"/>
    </row>
    <row r="21" spans="1:13">
      <c r="A21" s="80" t="s">
        <v>99</v>
      </c>
      <c r="B21" s="90"/>
      <c r="C21" s="91"/>
      <c r="D21" s="91"/>
      <c r="E21" s="82">
        <v>2</v>
      </c>
      <c r="F21" s="82"/>
      <c r="G21" s="82"/>
      <c r="H21" s="91"/>
      <c r="I21" s="91"/>
      <c r="J21" s="91"/>
      <c r="K21" s="91"/>
      <c r="L21" s="91"/>
      <c r="M21" s="92"/>
    </row>
    <row r="22" spans="1:13">
      <c r="A22" s="80" t="s">
        <v>101</v>
      </c>
      <c r="B22" s="90"/>
      <c r="C22" s="91"/>
      <c r="D22" s="91"/>
      <c r="E22" s="82">
        <v>4</v>
      </c>
      <c r="F22" s="82"/>
      <c r="G22" s="82"/>
      <c r="H22" s="91"/>
      <c r="I22" s="91"/>
      <c r="J22" s="91"/>
      <c r="K22" s="91"/>
      <c r="L22" s="91"/>
      <c r="M22" s="92"/>
    </row>
    <row r="23" spans="1:13">
      <c r="A23" s="80" t="s">
        <v>141</v>
      </c>
      <c r="B23" s="90"/>
      <c r="C23" s="91"/>
      <c r="D23" s="91"/>
      <c r="E23" s="82">
        <v>6</v>
      </c>
      <c r="F23" s="82"/>
      <c r="G23" s="82"/>
      <c r="H23" s="91"/>
      <c r="I23" s="91"/>
      <c r="J23" s="91"/>
      <c r="K23" s="91"/>
      <c r="L23" s="91"/>
      <c r="M23" s="92"/>
    </row>
    <row r="24" spans="1:13">
      <c r="A24" s="80" t="s">
        <v>100</v>
      </c>
      <c r="B24" s="90"/>
      <c r="C24" s="91"/>
      <c r="D24" s="91"/>
      <c r="E24" s="82">
        <v>8</v>
      </c>
      <c r="F24" s="82"/>
      <c r="G24" s="82"/>
      <c r="H24" s="91"/>
      <c r="I24" s="91"/>
      <c r="J24" s="91"/>
      <c r="K24" s="91"/>
      <c r="L24" s="91"/>
      <c r="M24" s="92"/>
    </row>
    <row r="25" spans="1:13" ht="45">
      <c r="A25" s="134" t="s">
        <v>104</v>
      </c>
      <c r="B25" s="90"/>
      <c r="C25" s="91"/>
      <c r="D25" s="91"/>
      <c r="E25" s="82"/>
      <c r="F25" s="82"/>
      <c r="G25" s="82"/>
      <c r="H25" s="91"/>
      <c r="I25" s="91"/>
      <c r="J25" s="91"/>
      <c r="K25" s="91"/>
      <c r="L25" s="91"/>
      <c r="M25" s="92"/>
    </row>
    <row r="26" spans="1:13">
      <c r="A26" s="98" t="s">
        <v>105</v>
      </c>
      <c r="B26" s="99"/>
      <c r="C26" s="129"/>
      <c r="D26" s="129"/>
      <c r="E26" s="129"/>
      <c r="F26" s="129"/>
      <c r="G26" s="129"/>
      <c r="H26" s="129"/>
      <c r="I26" s="129"/>
      <c r="J26" s="129"/>
      <c r="K26" s="129"/>
      <c r="L26" s="129"/>
      <c r="M26" s="130"/>
    </row>
    <row r="27" spans="1:13">
      <c r="A27" s="94" t="s">
        <v>74</v>
      </c>
      <c r="B27" s="88"/>
      <c r="C27" s="64"/>
      <c r="D27" s="64"/>
      <c r="E27" s="64"/>
      <c r="F27" s="82">
        <v>0</v>
      </c>
      <c r="G27" s="64"/>
      <c r="H27" s="82"/>
      <c r="I27" s="82"/>
      <c r="J27" s="82"/>
      <c r="K27" s="64"/>
      <c r="L27" s="64"/>
      <c r="M27" s="83"/>
    </row>
    <row r="28" spans="1:13">
      <c r="A28" s="94" t="s">
        <v>106</v>
      </c>
      <c r="B28" s="88"/>
      <c r="C28" s="64"/>
      <c r="D28" s="64"/>
      <c r="E28" s="64"/>
      <c r="F28" s="82">
        <v>1</v>
      </c>
      <c r="G28" s="64"/>
      <c r="H28" s="82"/>
      <c r="I28" s="82"/>
      <c r="J28" s="82"/>
      <c r="K28" s="64"/>
      <c r="L28" s="64"/>
      <c r="M28" s="83"/>
    </row>
    <row r="29" spans="1:13">
      <c r="A29" s="94" t="s">
        <v>107</v>
      </c>
      <c r="B29" s="88"/>
      <c r="C29" s="64"/>
      <c r="D29" s="64"/>
      <c r="E29" s="64"/>
      <c r="F29" s="82">
        <v>2</v>
      </c>
      <c r="G29" s="64"/>
      <c r="H29" s="82"/>
      <c r="I29" s="82"/>
      <c r="J29" s="82"/>
      <c r="K29" s="64"/>
      <c r="L29" s="64"/>
      <c r="M29" s="83"/>
    </row>
    <row r="30" spans="1:13">
      <c r="A30" s="94" t="s">
        <v>108</v>
      </c>
      <c r="B30" s="88"/>
      <c r="C30" s="64"/>
      <c r="D30" s="64"/>
      <c r="E30" s="64"/>
      <c r="F30" s="82">
        <v>3</v>
      </c>
      <c r="G30" s="64"/>
      <c r="H30" s="82"/>
      <c r="I30" s="82"/>
      <c r="J30" s="82"/>
      <c r="K30" s="64"/>
      <c r="L30" s="64"/>
      <c r="M30" s="83"/>
    </row>
    <row r="31" spans="1:13">
      <c r="A31" s="94" t="s">
        <v>109</v>
      </c>
      <c r="B31" s="88"/>
      <c r="C31" s="64"/>
      <c r="D31" s="64"/>
      <c r="E31" s="64"/>
      <c r="F31" s="82">
        <v>4</v>
      </c>
      <c r="G31" s="64"/>
      <c r="H31" s="82"/>
      <c r="I31" s="82"/>
      <c r="J31" s="82"/>
      <c r="K31" s="64"/>
      <c r="L31" s="64"/>
      <c r="M31" s="83"/>
    </row>
    <row r="32" spans="1:13">
      <c r="A32" s="98" t="s">
        <v>110</v>
      </c>
      <c r="B32" s="99"/>
      <c r="C32" s="129"/>
      <c r="D32" s="129"/>
      <c r="E32" s="129"/>
      <c r="F32" s="129"/>
      <c r="G32" s="129"/>
      <c r="H32" s="129"/>
      <c r="I32" s="129"/>
      <c r="J32" s="129"/>
      <c r="K32" s="129"/>
      <c r="L32" s="129"/>
      <c r="M32" s="130"/>
    </row>
    <row r="33" spans="1:13">
      <c r="A33" s="95" t="s">
        <v>74</v>
      </c>
      <c r="B33" s="88"/>
      <c r="C33" s="64"/>
      <c r="D33" s="64"/>
      <c r="E33" s="64"/>
      <c r="F33" s="64"/>
      <c r="G33" s="82">
        <v>0</v>
      </c>
      <c r="H33" s="64"/>
      <c r="I33" s="64"/>
      <c r="J33" s="64"/>
      <c r="K33" s="64"/>
      <c r="L33" s="64"/>
      <c r="M33" s="83"/>
    </row>
    <row r="34" spans="1:13">
      <c r="A34" s="80" t="s">
        <v>111</v>
      </c>
      <c r="B34" s="90"/>
      <c r="C34" s="90"/>
      <c r="D34" s="90"/>
      <c r="E34" s="90"/>
      <c r="F34" s="90"/>
      <c r="G34" s="123">
        <v>1</v>
      </c>
      <c r="H34" s="88"/>
      <c r="I34" s="88"/>
      <c r="J34" s="88"/>
      <c r="K34" s="88"/>
      <c r="L34" s="88"/>
      <c r="M34" s="97"/>
    </row>
    <row r="35" spans="1:13">
      <c r="A35" s="98" t="s">
        <v>158</v>
      </c>
      <c r="B35" s="99"/>
      <c r="C35" s="99"/>
      <c r="D35" s="99"/>
      <c r="E35" s="99"/>
      <c r="F35" s="99"/>
      <c r="G35" s="99"/>
      <c r="H35" s="99"/>
      <c r="I35" s="99"/>
      <c r="J35" s="99"/>
      <c r="K35" s="99"/>
      <c r="L35" s="99"/>
      <c r="M35" s="100"/>
    </row>
    <row r="36" spans="1:13">
      <c r="A36" s="101" t="s">
        <v>74</v>
      </c>
      <c r="B36" s="102"/>
      <c r="C36" s="103"/>
      <c r="D36" s="103"/>
      <c r="E36" s="103"/>
      <c r="F36" s="103"/>
      <c r="G36" s="103"/>
      <c r="H36" s="124">
        <v>0</v>
      </c>
      <c r="I36" s="124"/>
      <c r="J36" s="124"/>
      <c r="K36" s="103"/>
      <c r="L36" s="103"/>
      <c r="M36" s="105"/>
    </row>
    <row r="37" spans="1:13">
      <c r="A37" s="101" t="s">
        <v>159</v>
      </c>
      <c r="B37" s="102"/>
      <c r="C37" s="103"/>
      <c r="D37" s="103"/>
      <c r="E37" s="103"/>
      <c r="F37" s="103"/>
      <c r="G37" s="103"/>
      <c r="H37" s="124">
        <v>1</v>
      </c>
      <c r="I37" s="124"/>
      <c r="J37" s="124"/>
      <c r="K37" s="103"/>
      <c r="L37" s="103"/>
      <c r="M37" s="105"/>
    </row>
    <row r="38" spans="1:13">
      <c r="A38" s="143" t="s">
        <v>160</v>
      </c>
      <c r="B38" s="102"/>
      <c r="C38" s="103"/>
      <c r="D38" s="103"/>
      <c r="E38" s="103"/>
      <c r="F38" s="103"/>
      <c r="G38" s="103"/>
      <c r="H38" s="124">
        <v>2</v>
      </c>
      <c r="I38" s="124"/>
      <c r="J38" s="124"/>
      <c r="K38" s="103"/>
      <c r="L38" s="103"/>
      <c r="M38" s="105"/>
    </row>
    <row r="39" spans="1:13">
      <c r="A39" s="98" t="s">
        <v>119</v>
      </c>
      <c r="B39" s="99"/>
      <c r="C39" s="99"/>
      <c r="D39" s="99"/>
      <c r="E39" s="99"/>
      <c r="F39" s="99"/>
      <c r="G39" s="99"/>
      <c r="H39" s="99"/>
      <c r="I39" s="99"/>
      <c r="J39" s="99"/>
      <c r="K39" s="99"/>
      <c r="L39" s="99"/>
      <c r="M39" s="100"/>
    </row>
    <row r="40" spans="1:13">
      <c r="A40" s="114" t="s">
        <v>131</v>
      </c>
      <c r="B40" s="116"/>
      <c r="C40" s="116"/>
      <c r="D40" s="116"/>
      <c r="E40" s="116"/>
      <c r="F40" s="116"/>
      <c r="G40" s="116"/>
      <c r="H40" s="117"/>
      <c r="I40" s="117"/>
      <c r="J40" s="117"/>
      <c r="K40" s="118">
        <v>2</v>
      </c>
      <c r="L40" s="118"/>
      <c r="M40" s="133"/>
    </row>
    <row r="41" spans="1:13">
      <c r="A41" s="80" t="s">
        <v>79</v>
      </c>
      <c r="B41" s="90"/>
      <c r="C41" s="90"/>
      <c r="D41" s="90"/>
      <c r="E41" s="90"/>
      <c r="F41" s="90"/>
      <c r="G41" s="90"/>
      <c r="H41" s="88"/>
      <c r="I41" s="88"/>
      <c r="J41" s="88"/>
      <c r="K41" s="81">
        <v>4</v>
      </c>
      <c r="L41" s="81"/>
      <c r="M41" s="138"/>
    </row>
    <row r="42" spans="1:13">
      <c r="A42" s="80" t="s">
        <v>132</v>
      </c>
      <c r="B42" s="90"/>
      <c r="C42" s="90"/>
      <c r="D42" s="90"/>
      <c r="E42" s="90"/>
      <c r="F42" s="90"/>
      <c r="G42" s="90"/>
      <c r="H42" s="88"/>
      <c r="I42" s="88"/>
      <c r="J42" s="88"/>
      <c r="K42" s="81">
        <v>6</v>
      </c>
      <c r="L42" s="81"/>
      <c r="M42" s="138"/>
    </row>
    <row r="43" spans="1:13">
      <c r="A43" s="80" t="s">
        <v>133</v>
      </c>
      <c r="B43" s="91"/>
      <c r="C43" s="90"/>
      <c r="D43" s="90"/>
      <c r="E43" s="90"/>
      <c r="F43" s="90"/>
      <c r="G43" s="90"/>
      <c r="H43" s="88"/>
      <c r="I43" s="88"/>
      <c r="J43" s="88"/>
      <c r="K43" s="123">
        <v>7</v>
      </c>
      <c r="L43" s="123"/>
      <c r="M43" s="132"/>
    </row>
    <row r="44" spans="1:13">
      <c r="A44" s="98" t="s">
        <v>120</v>
      </c>
      <c r="B44" s="99"/>
      <c r="C44" s="99"/>
      <c r="D44" s="99"/>
      <c r="E44" s="99"/>
      <c r="F44" s="99"/>
      <c r="G44" s="99"/>
      <c r="H44" s="99"/>
      <c r="I44" s="99"/>
      <c r="J44" s="99"/>
      <c r="K44" s="99"/>
      <c r="L44" s="99"/>
      <c r="M44" s="100"/>
    </row>
    <row r="45" spans="1:13">
      <c r="A45" s="114" t="s">
        <v>134</v>
      </c>
      <c r="B45" s="116"/>
      <c r="C45" s="116"/>
      <c r="D45" s="116"/>
      <c r="E45" s="116"/>
      <c r="F45" s="116"/>
      <c r="G45" s="116"/>
      <c r="H45" s="117"/>
      <c r="I45" s="117"/>
      <c r="J45" s="117"/>
      <c r="K45" s="118"/>
      <c r="L45" s="118">
        <v>1</v>
      </c>
      <c r="M45" s="133"/>
    </row>
    <row r="46" spans="1:13">
      <c r="A46" s="80" t="s">
        <v>135</v>
      </c>
      <c r="B46" s="90"/>
      <c r="C46" s="90"/>
      <c r="D46" s="90"/>
      <c r="E46" s="90"/>
      <c r="F46" s="90"/>
      <c r="G46" s="90"/>
      <c r="H46" s="88"/>
      <c r="I46" s="88"/>
      <c r="J46" s="88"/>
      <c r="K46" s="81"/>
      <c r="L46" s="81">
        <v>2</v>
      </c>
      <c r="M46" s="138"/>
    </row>
    <row r="47" spans="1:13">
      <c r="A47" s="80" t="s">
        <v>136</v>
      </c>
      <c r="B47" s="90"/>
      <c r="C47" s="90"/>
      <c r="D47" s="90"/>
      <c r="E47" s="90"/>
      <c r="F47" s="90"/>
      <c r="G47" s="90"/>
      <c r="H47" s="88"/>
      <c r="I47" s="88"/>
      <c r="J47" s="88"/>
      <c r="K47" s="81"/>
      <c r="L47" s="81">
        <v>4</v>
      </c>
      <c r="M47" s="138"/>
    </row>
    <row r="48" spans="1:13">
      <c r="A48" s="80" t="s">
        <v>137</v>
      </c>
      <c r="B48" s="91"/>
      <c r="C48" s="90"/>
      <c r="D48" s="90"/>
      <c r="E48" s="90"/>
      <c r="F48" s="90"/>
      <c r="G48" s="90"/>
      <c r="H48" s="88"/>
      <c r="I48" s="88"/>
      <c r="J48" s="88"/>
      <c r="K48" s="123"/>
      <c r="L48" s="123">
        <v>5</v>
      </c>
      <c r="M48" s="132"/>
    </row>
    <row r="49" spans="1:13">
      <c r="A49" s="98" t="s">
        <v>121</v>
      </c>
      <c r="B49" s="99"/>
      <c r="C49" s="99"/>
      <c r="D49" s="99"/>
      <c r="E49" s="99"/>
      <c r="F49" s="99"/>
      <c r="G49" s="99"/>
      <c r="H49" s="99"/>
      <c r="I49" s="99"/>
      <c r="J49" s="99"/>
      <c r="K49" s="99"/>
      <c r="L49" s="99"/>
      <c r="M49" s="100"/>
    </row>
    <row r="50" spans="1:13" ht="15.75" thickBot="1">
      <c r="A50" s="106" t="s">
        <v>74</v>
      </c>
      <c r="B50" s="108"/>
      <c r="C50" s="108"/>
      <c r="D50" s="108"/>
      <c r="E50" s="108"/>
      <c r="F50" s="108"/>
      <c r="G50" s="108"/>
      <c r="H50" s="110"/>
      <c r="I50" s="110"/>
      <c r="J50" s="110"/>
      <c r="K50" s="140"/>
      <c r="L50" s="140"/>
      <c r="M50" s="141" t="str">
        <f>VLOOKUP(A50,mrc7700data!A:M,13,FALSE)</f>
        <v>-</v>
      </c>
    </row>
    <row r="51" spans="1:13">
      <c r="A51" s="80" t="s">
        <v>122</v>
      </c>
      <c r="B51" s="91"/>
      <c r="C51" s="90"/>
      <c r="D51" s="90"/>
      <c r="E51" s="90"/>
      <c r="F51" s="90"/>
      <c r="G51" s="90"/>
      <c r="H51" s="88"/>
      <c r="I51" s="88"/>
      <c r="J51" s="88"/>
      <c r="K51" s="123"/>
      <c r="L51" s="123"/>
      <c r="M51" s="132" t="s">
        <v>138</v>
      </c>
    </row>
  </sheetData>
  <mergeCells count="1">
    <mergeCell ref="A1:M1"/>
  </mergeCells>
  <dataValidations count="1">
    <dataValidation type="list" allowBlank="1" showInputMessage="1" showErrorMessage="1" sqref="A7">
      <formula1>$P$7:$P$8</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G19" sqref="G19"/>
    </sheetView>
  </sheetViews>
  <sheetFormatPr defaultRowHeight="15"/>
  <cols>
    <col min="1" max="1" width="72.85546875" style="2" customWidth="1"/>
    <col min="2" max="9" width="3.85546875" style="2" customWidth="1"/>
    <col min="10" max="13" width="3.85546875" style="36" customWidth="1"/>
  </cols>
  <sheetData>
    <row r="1" spans="1:13" ht="15.75">
      <c r="A1" s="292" t="s">
        <v>161</v>
      </c>
      <c r="B1" s="293"/>
      <c r="C1" s="293"/>
      <c r="D1" s="293"/>
      <c r="E1" s="293"/>
      <c r="F1" s="293"/>
      <c r="G1" s="293"/>
      <c r="H1" s="293"/>
      <c r="I1" s="293"/>
      <c r="J1" s="293"/>
      <c r="K1" s="293"/>
      <c r="L1" s="293"/>
      <c r="M1" s="293"/>
    </row>
    <row r="2" spans="1:13">
      <c r="A2" s="72" t="s">
        <v>39</v>
      </c>
      <c r="B2" s="66">
        <v>8</v>
      </c>
      <c r="C2" s="66">
        <f>C4</f>
        <v>1</v>
      </c>
      <c r="D2" s="66">
        <f>D7</f>
        <v>0</v>
      </c>
      <c r="E2" s="66">
        <f>E11</f>
        <v>0</v>
      </c>
      <c r="F2" s="66">
        <f>F16</f>
        <v>0</v>
      </c>
      <c r="G2" s="66">
        <f>G22</f>
        <v>0</v>
      </c>
      <c r="H2" s="66">
        <f>H26</f>
        <v>0</v>
      </c>
      <c r="I2" s="66">
        <f>I29</f>
        <v>0</v>
      </c>
      <c r="J2" s="66">
        <f>J33</f>
        <v>0</v>
      </c>
      <c r="K2" s="66">
        <f>K37</f>
        <v>0</v>
      </c>
      <c r="L2" s="66">
        <f>L40</f>
        <v>1</v>
      </c>
      <c r="M2" s="66">
        <f>M47</f>
        <v>1</v>
      </c>
    </row>
    <row r="3" spans="1:13">
      <c r="A3" s="73" t="s">
        <v>63</v>
      </c>
      <c r="B3" s="74"/>
      <c r="C3" s="74"/>
      <c r="D3" s="74"/>
      <c r="E3" s="74"/>
      <c r="F3" s="74"/>
      <c r="G3" s="74"/>
      <c r="H3" s="74"/>
      <c r="I3" s="74"/>
      <c r="J3" s="74"/>
      <c r="K3" s="74"/>
      <c r="L3" s="74"/>
      <c r="M3" s="74"/>
    </row>
    <row r="4" spans="1:13">
      <c r="A4" s="114" t="s">
        <v>70</v>
      </c>
      <c r="B4" s="118"/>
      <c r="C4" s="120">
        <v>1</v>
      </c>
      <c r="D4" s="120">
        <v>1</v>
      </c>
      <c r="E4" s="119"/>
      <c r="F4" s="119"/>
      <c r="G4" s="119"/>
      <c r="H4" s="119"/>
      <c r="I4" s="119"/>
      <c r="J4" s="119"/>
      <c r="K4" s="119"/>
      <c r="L4" s="119"/>
      <c r="M4" s="119"/>
    </row>
    <row r="5" spans="1:13">
      <c r="A5" s="80" t="s">
        <v>71</v>
      </c>
      <c r="B5" s="81"/>
      <c r="C5" s="82">
        <v>2</v>
      </c>
      <c r="D5" s="82">
        <v>2</v>
      </c>
      <c r="E5" s="64"/>
      <c r="F5" s="64"/>
      <c r="G5" s="64"/>
      <c r="H5" s="64"/>
      <c r="I5" s="64"/>
      <c r="J5" s="64"/>
      <c r="K5" s="64"/>
      <c r="L5" s="64"/>
      <c r="M5" s="64"/>
    </row>
    <row r="6" spans="1:13">
      <c r="A6" s="98" t="s">
        <v>64</v>
      </c>
      <c r="B6" s="128"/>
      <c r="C6" s="129"/>
      <c r="D6" s="129"/>
      <c r="E6" s="129"/>
      <c r="F6" s="129"/>
      <c r="G6" s="129"/>
      <c r="H6" s="129"/>
      <c r="I6" s="129"/>
      <c r="J6" s="129"/>
      <c r="K6" s="129"/>
      <c r="L6" s="129"/>
      <c r="M6" s="129"/>
    </row>
    <row r="7" spans="1:13">
      <c r="A7" s="114" t="s">
        <v>74</v>
      </c>
      <c r="B7" s="118"/>
      <c r="C7" s="119"/>
      <c r="D7" s="120">
        <v>0</v>
      </c>
      <c r="E7" s="120">
        <v>0</v>
      </c>
      <c r="F7" s="120">
        <v>0</v>
      </c>
      <c r="G7" s="120">
        <v>0</v>
      </c>
      <c r="H7" s="120">
        <v>0</v>
      </c>
      <c r="I7" s="120">
        <v>0</v>
      </c>
      <c r="J7" s="120">
        <v>0</v>
      </c>
      <c r="K7" s="120">
        <v>0</v>
      </c>
      <c r="L7" s="120">
        <v>0</v>
      </c>
      <c r="M7" s="120">
        <v>0</v>
      </c>
    </row>
    <row r="8" spans="1:13">
      <c r="A8" s="80" t="s">
        <v>70</v>
      </c>
      <c r="B8" s="81"/>
      <c r="C8" s="64"/>
      <c r="D8" s="82">
        <v>1</v>
      </c>
      <c r="E8" s="64"/>
      <c r="F8" s="64"/>
      <c r="G8" s="64"/>
      <c r="H8" s="64"/>
      <c r="I8" s="64"/>
      <c r="J8" s="64"/>
      <c r="K8" s="64"/>
      <c r="L8" s="64"/>
      <c r="M8" s="64"/>
    </row>
    <row r="9" spans="1:13">
      <c r="A9" s="80" t="s">
        <v>71</v>
      </c>
      <c r="B9" s="81"/>
      <c r="C9" s="64"/>
      <c r="D9" s="82">
        <v>2</v>
      </c>
      <c r="E9" s="64"/>
      <c r="F9" s="64"/>
      <c r="G9" s="64"/>
      <c r="H9" s="64"/>
      <c r="I9" s="64"/>
      <c r="J9" s="64"/>
      <c r="K9" s="64"/>
      <c r="L9" s="64"/>
      <c r="M9" s="64"/>
    </row>
    <row r="10" spans="1:13">
      <c r="A10" s="98" t="s">
        <v>102</v>
      </c>
      <c r="B10" s="128"/>
      <c r="C10" s="129"/>
      <c r="D10" s="129"/>
      <c r="E10" s="129"/>
      <c r="F10" s="129"/>
      <c r="G10" s="129"/>
      <c r="H10" s="129"/>
      <c r="I10" s="129"/>
      <c r="J10" s="129"/>
      <c r="K10" s="129"/>
      <c r="L10" s="129"/>
      <c r="M10" s="129"/>
    </row>
    <row r="11" spans="1:13">
      <c r="A11" s="80" t="s">
        <v>74</v>
      </c>
      <c r="B11" s="88"/>
      <c r="C11" s="64"/>
      <c r="D11" s="82"/>
      <c r="E11" s="82">
        <v>0</v>
      </c>
      <c r="F11" s="64"/>
      <c r="G11" s="64"/>
      <c r="H11" s="64"/>
      <c r="I11" s="64"/>
      <c r="J11" s="64"/>
      <c r="K11" s="64"/>
      <c r="L11" s="64"/>
      <c r="M11" s="64"/>
    </row>
    <row r="12" spans="1:13">
      <c r="A12" s="80" t="s">
        <v>91</v>
      </c>
      <c r="B12" s="88"/>
      <c r="C12" s="64"/>
      <c r="D12" s="82"/>
      <c r="E12" s="82">
        <v>1</v>
      </c>
      <c r="F12" s="64"/>
      <c r="G12" s="64"/>
      <c r="H12" s="64"/>
      <c r="I12" s="64"/>
      <c r="J12" s="64"/>
      <c r="K12" s="64"/>
      <c r="L12" s="64"/>
      <c r="M12" s="64"/>
    </row>
    <row r="13" spans="1:13">
      <c r="A13" s="80" t="s">
        <v>93</v>
      </c>
      <c r="B13" s="88"/>
      <c r="C13" s="64"/>
      <c r="D13" s="82"/>
      <c r="E13" s="82">
        <v>2</v>
      </c>
      <c r="F13" s="64"/>
      <c r="G13" s="64"/>
      <c r="H13" s="64"/>
      <c r="I13" s="64"/>
      <c r="J13" s="64"/>
      <c r="K13" s="64"/>
      <c r="L13" s="64"/>
      <c r="M13" s="64"/>
    </row>
    <row r="14" spans="1:13">
      <c r="A14" s="80" t="s">
        <v>94</v>
      </c>
      <c r="B14" s="88"/>
      <c r="C14" s="64"/>
      <c r="D14" s="82"/>
      <c r="E14" s="82">
        <v>4</v>
      </c>
      <c r="F14" s="64"/>
      <c r="G14" s="64"/>
      <c r="H14" s="64"/>
      <c r="I14" s="64"/>
      <c r="J14" s="64"/>
      <c r="K14" s="64"/>
      <c r="L14" s="64"/>
      <c r="M14" s="64"/>
    </row>
    <row r="15" spans="1:13">
      <c r="A15" s="98" t="s">
        <v>103</v>
      </c>
      <c r="B15" s="131"/>
      <c r="C15" s="129"/>
      <c r="D15" s="129"/>
      <c r="E15" s="129"/>
      <c r="F15" s="129"/>
      <c r="G15" s="129"/>
      <c r="H15" s="129"/>
      <c r="I15" s="129"/>
      <c r="J15" s="129"/>
      <c r="K15" s="129"/>
      <c r="L15" s="129"/>
      <c r="M15" s="129"/>
    </row>
    <row r="16" spans="1:13">
      <c r="A16" s="80" t="s">
        <v>74</v>
      </c>
      <c r="B16" s="116"/>
      <c r="C16" s="115"/>
      <c r="D16" s="115"/>
      <c r="E16" s="115"/>
      <c r="F16" s="120">
        <v>0</v>
      </c>
      <c r="G16" s="120"/>
      <c r="H16" s="120"/>
      <c r="I16" s="115"/>
      <c r="J16" s="115"/>
      <c r="K16" s="115"/>
      <c r="L16" s="115"/>
      <c r="M16" s="115"/>
    </row>
    <row r="17" spans="1:13">
      <c r="A17" s="80" t="s">
        <v>98</v>
      </c>
      <c r="B17" s="90"/>
      <c r="C17" s="91"/>
      <c r="D17" s="91"/>
      <c r="E17" s="91"/>
      <c r="F17" s="82">
        <v>1</v>
      </c>
      <c r="G17" s="82">
        <v>1</v>
      </c>
      <c r="H17" s="82"/>
      <c r="I17" s="91"/>
      <c r="J17" s="91"/>
      <c r="K17" s="91"/>
      <c r="L17" s="91"/>
      <c r="M17" s="91"/>
    </row>
    <row r="18" spans="1:13">
      <c r="A18" s="80" t="s">
        <v>99</v>
      </c>
      <c r="B18" s="90"/>
      <c r="C18" s="91"/>
      <c r="D18" s="91"/>
      <c r="E18" s="91"/>
      <c r="F18" s="82">
        <v>2</v>
      </c>
      <c r="G18" s="82">
        <v>2</v>
      </c>
      <c r="H18" s="82"/>
      <c r="I18" s="91"/>
      <c r="J18" s="91"/>
      <c r="K18" s="91"/>
      <c r="L18" s="91"/>
      <c r="M18" s="91"/>
    </row>
    <row r="19" spans="1:13">
      <c r="A19" s="80" t="s">
        <v>101</v>
      </c>
      <c r="B19" s="90"/>
      <c r="C19" s="91"/>
      <c r="D19" s="91"/>
      <c r="E19" s="91"/>
      <c r="F19" s="82">
        <v>4</v>
      </c>
      <c r="G19" s="82"/>
      <c r="H19" s="82"/>
      <c r="I19" s="91"/>
      <c r="J19" s="91"/>
      <c r="K19" s="91"/>
      <c r="L19" s="91"/>
      <c r="M19" s="91"/>
    </row>
    <row r="20" spans="1:13" ht="45">
      <c r="A20" s="134" t="s">
        <v>104</v>
      </c>
      <c r="B20" s="90"/>
      <c r="C20" s="91"/>
      <c r="D20" s="91"/>
      <c r="E20" s="91"/>
      <c r="F20" s="82"/>
      <c r="G20" s="82"/>
      <c r="H20" s="82"/>
      <c r="I20" s="91"/>
      <c r="J20" s="91"/>
      <c r="K20" s="91"/>
      <c r="L20" s="91"/>
      <c r="M20" s="91"/>
    </row>
    <row r="21" spans="1:13">
      <c r="A21" s="98" t="s">
        <v>105</v>
      </c>
      <c r="B21" s="99"/>
      <c r="C21" s="129"/>
      <c r="D21" s="129"/>
      <c r="E21" s="129"/>
      <c r="F21" s="129"/>
      <c r="G21" s="129"/>
      <c r="H21" s="129"/>
      <c r="I21" s="129"/>
      <c r="J21" s="129"/>
      <c r="K21" s="129"/>
      <c r="L21" s="129"/>
      <c r="M21" s="129"/>
    </row>
    <row r="22" spans="1:13">
      <c r="A22" s="94" t="s">
        <v>74</v>
      </c>
      <c r="B22" s="88"/>
      <c r="C22" s="64"/>
      <c r="D22" s="64"/>
      <c r="E22" s="64"/>
      <c r="F22" s="64"/>
      <c r="G22" s="82">
        <v>0</v>
      </c>
      <c r="H22" s="64"/>
      <c r="I22" s="82"/>
      <c r="J22" s="64"/>
      <c r="K22" s="64"/>
      <c r="L22" s="64"/>
      <c r="M22" s="64"/>
    </row>
    <row r="23" spans="1:13">
      <c r="A23" s="94" t="s">
        <v>98</v>
      </c>
      <c r="B23" s="88"/>
      <c r="C23" s="64"/>
      <c r="D23" s="64"/>
      <c r="E23" s="64"/>
      <c r="F23" s="64"/>
      <c r="G23" s="82">
        <v>1</v>
      </c>
      <c r="H23" s="64"/>
      <c r="I23" s="82"/>
      <c r="J23" s="64"/>
      <c r="K23" s="64"/>
      <c r="L23" s="64"/>
      <c r="M23" s="64"/>
    </row>
    <row r="24" spans="1:13">
      <c r="A24" s="94" t="s">
        <v>99</v>
      </c>
      <c r="B24" s="88"/>
      <c r="C24" s="64"/>
      <c r="D24" s="64"/>
      <c r="E24" s="64"/>
      <c r="F24" s="64"/>
      <c r="G24" s="82">
        <v>2</v>
      </c>
      <c r="H24" s="64"/>
      <c r="I24" s="82"/>
      <c r="J24" s="64"/>
      <c r="K24" s="64"/>
      <c r="L24" s="64"/>
      <c r="M24" s="64"/>
    </row>
    <row r="25" spans="1:13">
      <c r="A25" s="98" t="s">
        <v>110</v>
      </c>
      <c r="B25" s="99"/>
      <c r="C25" s="129"/>
      <c r="D25" s="129"/>
      <c r="E25" s="129"/>
      <c r="F25" s="129"/>
      <c r="G25" s="129"/>
      <c r="H25" s="129"/>
      <c r="I25" s="129"/>
      <c r="J25" s="129"/>
      <c r="K25" s="129"/>
      <c r="L25" s="129"/>
      <c r="M25" s="129"/>
    </row>
    <row r="26" spans="1:13">
      <c r="A26" s="95" t="s">
        <v>74</v>
      </c>
      <c r="B26" s="88"/>
      <c r="C26" s="64"/>
      <c r="D26" s="64"/>
      <c r="E26" s="64"/>
      <c r="F26" s="64"/>
      <c r="G26" s="64"/>
      <c r="H26" s="82">
        <v>0</v>
      </c>
      <c r="I26" s="64"/>
      <c r="J26" s="64"/>
      <c r="K26" s="64"/>
      <c r="L26" s="64"/>
      <c r="M26" s="64"/>
    </row>
    <row r="27" spans="1:13">
      <c r="A27" s="80" t="s">
        <v>111</v>
      </c>
      <c r="B27" s="90"/>
      <c r="C27" s="90"/>
      <c r="D27" s="90"/>
      <c r="E27" s="90"/>
      <c r="F27" s="90"/>
      <c r="G27" s="90"/>
      <c r="H27" s="123">
        <v>1</v>
      </c>
      <c r="I27" s="88"/>
      <c r="J27" s="88"/>
      <c r="K27" s="88"/>
      <c r="L27" s="88"/>
      <c r="M27" s="88"/>
    </row>
    <row r="28" spans="1:13">
      <c r="A28" s="98" t="s">
        <v>112</v>
      </c>
      <c r="B28" s="99"/>
      <c r="C28" s="99"/>
      <c r="D28" s="99"/>
      <c r="E28" s="99"/>
      <c r="F28" s="99"/>
      <c r="G28" s="99"/>
      <c r="H28" s="99"/>
      <c r="I28" s="99"/>
      <c r="J28" s="99"/>
      <c r="K28" s="99"/>
      <c r="L28" s="99"/>
      <c r="M28" s="99"/>
    </row>
    <row r="29" spans="1:13">
      <c r="A29" s="101" t="s">
        <v>74</v>
      </c>
      <c r="B29" s="102"/>
      <c r="C29" s="103"/>
      <c r="D29" s="103"/>
      <c r="E29" s="103"/>
      <c r="F29" s="103"/>
      <c r="G29" s="103"/>
      <c r="H29" s="103"/>
      <c r="I29" s="124">
        <v>0</v>
      </c>
      <c r="J29" s="103"/>
      <c r="K29" s="103"/>
      <c r="L29" s="103"/>
      <c r="M29" s="103"/>
    </row>
    <row r="30" spans="1:13">
      <c r="A30" s="101" t="s">
        <v>113</v>
      </c>
      <c r="B30" s="102"/>
      <c r="C30" s="103"/>
      <c r="D30" s="103"/>
      <c r="E30" s="103"/>
      <c r="F30" s="103"/>
      <c r="G30" s="103"/>
      <c r="H30" s="103"/>
      <c r="I30" s="124">
        <v>1</v>
      </c>
      <c r="J30" s="103"/>
      <c r="K30" s="103"/>
      <c r="L30" s="103"/>
      <c r="M30" s="103"/>
    </row>
    <row r="31" spans="1:13">
      <c r="A31" s="101" t="s">
        <v>114</v>
      </c>
      <c r="B31" s="102"/>
      <c r="C31" s="103"/>
      <c r="D31" s="103"/>
      <c r="E31" s="103"/>
      <c r="F31" s="103"/>
      <c r="G31" s="103"/>
      <c r="H31" s="103"/>
      <c r="I31" s="124">
        <v>2</v>
      </c>
      <c r="J31" s="103"/>
      <c r="K31" s="103"/>
      <c r="L31" s="103"/>
      <c r="M31" s="103"/>
    </row>
    <row r="32" spans="1:13">
      <c r="A32" s="98" t="s">
        <v>116</v>
      </c>
      <c r="B32" s="99"/>
      <c r="C32" s="99"/>
      <c r="D32" s="99"/>
      <c r="E32" s="99"/>
      <c r="F32" s="99"/>
      <c r="G32" s="99"/>
      <c r="H32" s="99"/>
      <c r="I32" s="99"/>
      <c r="J32" s="99"/>
      <c r="K32" s="99"/>
      <c r="L32" s="99"/>
      <c r="M32" s="99"/>
    </row>
    <row r="33" spans="1:13">
      <c r="A33" s="114" t="s">
        <v>74</v>
      </c>
      <c r="B33" s="116"/>
      <c r="C33" s="116"/>
      <c r="D33" s="116"/>
      <c r="E33" s="116"/>
      <c r="F33" s="116"/>
      <c r="G33" s="116"/>
      <c r="H33" s="116"/>
      <c r="I33" s="117"/>
      <c r="J33" s="118">
        <v>0</v>
      </c>
      <c r="K33" s="118"/>
      <c r="L33" s="118"/>
      <c r="M33" s="118"/>
    </row>
    <row r="34" spans="1:13">
      <c r="A34" s="80" t="s">
        <v>117</v>
      </c>
      <c r="B34" s="91"/>
      <c r="C34" s="90"/>
      <c r="D34" s="90"/>
      <c r="E34" s="90"/>
      <c r="F34" s="90"/>
      <c r="G34" s="90"/>
      <c r="H34" s="90"/>
      <c r="I34" s="88"/>
      <c r="J34" s="123">
        <v>1</v>
      </c>
      <c r="K34" s="123"/>
      <c r="L34" s="123"/>
      <c r="M34" s="123"/>
    </row>
    <row r="35" spans="1:13" ht="15.75" thickBot="1">
      <c r="A35" s="135" t="s">
        <v>118</v>
      </c>
      <c r="B35" s="136"/>
      <c r="C35" s="136"/>
      <c r="D35" s="136"/>
      <c r="E35" s="136"/>
      <c r="F35" s="136"/>
      <c r="G35" s="136"/>
      <c r="H35" s="136"/>
      <c r="I35" s="136"/>
      <c r="J35" s="137">
        <v>2</v>
      </c>
      <c r="K35" s="137"/>
      <c r="L35" s="137"/>
      <c r="M35" s="137"/>
    </row>
    <row r="36" spans="1:13">
      <c r="A36" s="98" t="s">
        <v>67</v>
      </c>
      <c r="B36" s="99"/>
      <c r="C36" s="99"/>
      <c r="D36" s="99"/>
      <c r="E36" s="99"/>
      <c r="F36" s="99"/>
      <c r="G36" s="99"/>
      <c r="H36" s="99"/>
      <c r="I36" s="99"/>
      <c r="J36" s="99"/>
      <c r="K36" s="99"/>
      <c r="L36" s="99"/>
      <c r="M36" s="99"/>
    </row>
    <row r="37" spans="1:13">
      <c r="A37" s="114" t="s">
        <v>74</v>
      </c>
      <c r="B37" s="116"/>
      <c r="C37" s="116"/>
      <c r="D37" s="116"/>
      <c r="E37" s="116"/>
      <c r="F37" s="116"/>
      <c r="G37" s="116"/>
      <c r="H37" s="116"/>
      <c r="I37" s="117"/>
      <c r="J37" s="118"/>
      <c r="K37" s="118">
        <v>0</v>
      </c>
      <c r="L37" s="118"/>
      <c r="M37" s="118"/>
    </row>
    <row r="38" spans="1:13">
      <c r="A38" s="80" t="s">
        <v>130</v>
      </c>
      <c r="B38" s="91"/>
      <c r="C38" s="90"/>
      <c r="D38" s="90"/>
      <c r="E38" s="90"/>
      <c r="F38" s="90"/>
      <c r="G38" s="90"/>
      <c r="H38" s="90"/>
      <c r="I38" s="88"/>
      <c r="J38" s="123"/>
      <c r="K38" s="123">
        <v>2</v>
      </c>
      <c r="L38" s="123"/>
      <c r="M38" s="123"/>
    </row>
    <row r="39" spans="1:13">
      <c r="A39" s="98" t="s">
        <v>119</v>
      </c>
      <c r="B39" s="99"/>
      <c r="C39" s="99"/>
      <c r="D39" s="99"/>
      <c r="E39" s="99"/>
      <c r="F39" s="99"/>
      <c r="G39" s="99"/>
      <c r="H39" s="99"/>
      <c r="I39" s="99"/>
      <c r="J39" s="99"/>
      <c r="K39" s="99"/>
      <c r="L39" s="99"/>
      <c r="M39" s="99"/>
    </row>
    <row r="40" spans="1:13">
      <c r="A40" s="114" t="s">
        <v>162</v>
      </c>
      <c r="B40" s="116"/>
      <c r="C40" s="116"/>
      <c r="D40" s="116"/>
      <c r="E40" s="116"/>
      <c r="F40" s="116"/>
      <c r="G40" s="116"/>
      <c r="H40" s="116"/>
      <c r="I40" s="117"/>
      <c r="J40" s="118"/>
      <c r="K40" s="118"/>
      <c r="L40" s="118">
        <v>1</v>
      </c>
      <c r="M40" s="118"/>
    </row>
    <row r="41" spans="1:13">
      <c r="A41" s="80" t="s">
        <v>163</v>
      </c>
      <c r="B41" s="90"/>
      <c r="C41" s="90"/>
      <c r="D41" s="90"/>
      <c r="E41" s="90"/>
      <c r="F41" s="90"/>
      <c r="G41" s="90"/>
      <c r="H41" s="90"/>
      <c r="I41" s="88"/>
      <c r="J41" s="81"/>
      <c r="K41" s="81"/>
      <c r="L41" s="81">
        <v>2</v>
      </c>
      <c r="M41" s="81"/>
    </row>
    <row r="42" spans="1:13">
      <c r="A42" s="80" t="s">
        <v>164</v>
      </c>
      <c r="B42" s="90"/>
      <c r="C42" s="90"/>
      <c r="D42" s="90"/>
      <c r="E42" s="90"/>
      <c r="F42" s="90"/>
      <c r="G42" s="90"/>
      <c r="H42" s="90"/>
      <c r="I42" s="88"/>
      <c r="J42" s="81"/>
      <c r="K42" s="81"/>
      <c r="L42" s="81">
        <v>3</v>
      </c>
      <c r="M42" s="81"/>
    </row>
    <row r="43" spans="1:13">
      <c r="A43" s="80" t="s">
        <v>165</v>
      </c>
      <c r="B43" s="90"/>
      <c r="C43" s="90"/>
      <c r="D43" s="90"/>
      <c r="E43" s="90"/>
      <c r="F43" s="90"/>
      <c r="G43" s="90"/>
      <c r="H43" s="90"/>
      <c r="I43" s="88"/>
      <c r="J43" s="81"/>
      <c r="K43" s="81"/>
      <c r="L43" s="81">
        <v>4</v>
      </c>
      <c r="M43" s="81"/>
    </row>
    <row r="44" spans="1:13">
      <c r="A44" s="80" t="s">
        <v>166</v>
      </c>
      <c r="B44" s="90"/>
      <c r="C44" s="90"/>
      <c r="D44" s="90"/>
      <c r="E44" s="90"/>
      <c r="F44" s="90"/>
      <c r="G44" s="90"/>
      <c r="H44" s="90"/>
      <c r="I44" s="88"/>
      <c r="J44" s="81"/>
      <c r="K44" s="81"/>
      <c r="L44" s="81">
        <v>5</v>
      </c>
      <c r="M44" s="81"/>
    </row>
    <row r="45" spans="1:13">
      <c r="A45" s="80" t="s">
        <v>167</v>
      </c>
      <c r="B45" s="91"/>
      <c r="C45" s="90"/>
      <c r="D45" s="90"/>
      <c r="E45" s="90"/>
      <c r="F45" s="90"/>
      <c r="G45" s="90"/>
      <c r="H45" s="90"/>
      <c r="I45" s="88"/>
      <c r="J45" s="123"/>
      <c r="K45" s="123"/>
      <c r="L45" s="123">
        <v>6</v>
      </c>
      <c r="M45" s="123"/>
    </row>
    <row r="46" spans="1:13">
      <c r="A46" s="98" t="s">
        <v>120</v>
      </c>
      <c r="B46" s="99"/>
      <c r="C46" s="99"/>
      <c r="D46" s="99"/>
      <c r="E46" s="99"/>
      <c r="F46" s="99"/>
      <c r="G46" s="99"/>
      <c r="H46" s="99"/>
      <c r="I46" s="99"/>
      <c r="J46" s="99"/>
      <c r="K46" s="99"/>
      <c r="L46" s="99"/>
      <c r="M46" s="99"/>
    </row>
    <row r="47" spans="1:13">
      <c r="A47" s="114" t="s">
        <v>134</v>
      </c>
      <c r="B47" s="116"/>
      <c r="C47" s="116"/>
      <c r="D47" s="116"/>
      <c r="E47" s="116"/>
      <c r="F47" s="116"/>
      <c r="G47" s="116"/>
      <c r="H47" s="116"/>
      <c r="I47" s="117"/>
      <c r="J47" s="118"/>
      <c r="K47" s="118"/>
      <c r="L47" s="118"/>
      <c r="M47" s="118">
        <f>VLOOKUP(A47,MRC7000data!A:N,13,FALSE)</f>
        <v>1</v>
      </c>
    </row>
    <row r="48" spans="1:13">
      <c r="A48" s="80" t="s">
        <v>135</v>
      </c>
      <c r="B48" s="90"/>
      <c r="C48" s="90"/>
      <c r="D48" s="90"/>
      <c r="E48" s="90"/>
      <c r="F48" s="90"/>
      <c r="G48" s="90"/>
      <c r="H48" s="90"/>
      <c r="I48" s="88"/>
      <c r="J48" s="81"/>
      <c r="K48" s="81"/>
      <c r="L48" s="81"/>
      <c r="M48" s="81">
        <v>2</v>
      </c>
    </row>
  </sheetData>
  <mergeCells count="1">
    <mergeCell ref="A1:M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37" workbookViewId="0">
      <selection activeCell="N62" sqref="N62"/>
    </sheetView>
  </sheetViews>
  <sheetFormatPr defaultRowHeight="15"/>
  <cols>
    <col min="1" max="1" width="72.85546875" style="2" customWidth="1"/>
    <col min="2" max="11" width="3.85546875" style="2" customWidth="1"/>
    <col min="12" max="14" width="3.85546875" style="36" customWidth="1"/>
  </cols>
  <sheetData>
    <row r="1" spans="1:14" ht="15.75">
      <c r="A1" s="292" t="s">
        <v>168</v>
      </c>
      <c r="B1" s="293"/>
      <c r="C1" s="293"/>
      <c r="D1" s="293"/>
      <c r="E1" s="293"/>
      <c r="F1" s="293"/>
      <c r="G1" s="293"/>
      <c r="H1" s="293"/>
      <c r="I1" s="293"/>
      <c r="J1" s="293"/>
      <c r="K1" s="293"/>
      <c r="L1" s="293"/>
      <c r="M1" s="293"/>
      <c r="N1" s="293"/>
    </row>
    <row r="2" spans="1:14">
      <c r="A2" s="72" t="s">
        <v>39</v>
      </c>
      <c r="B2" s="66">
        <v>9</v>
      </c>
      <c r="C2" s="66">
        <f>C4</f>
        <v>1</v>
      </c>
      <c r="D2" s="66">
        <f>D8</f>
        <v>1</v>
      </c>
      <c r="E2" s="66">
        <f>E14</f>
        <v>1</v>
      </c>
      <c r="F2" s="66">
        <v>0</v>
      </c>
      <c r="G2" s="66">
        <f>G21</f>
        <v>0</v>
      </c>
      <c r="H2" s="66">
        <f>H27</f>
        <v>0</v>
      </c>
      <c r="I2" s="66">
        <f>I34</f>
        <v>0</v>
      </c>
      <c r="J2" s="66">
        <f>J42</f>
        <v>0</v>
      </c>
      <c r="K2" s="66">
        <f>K48</f>
        <v>0</v>
      </c>
      <c r="L2" s="66">
        <f>L53</f>
        <v>0</v>
      </c>
      <c r="M2" s="66">
        <f>M56</f>
        <v>1</v>
      </c>
      <c r="N2" s="66">
        <f>N62</f>
        <v>1</v>
      </c>
    </row>
    <row r="3" spans="1:14">
      <c r="A3" s="73" t="s">
        <v>169</v>
      </c>
      <c r="B3" s="74"/>
      <c r="C3" s="74"/>
      <c r="D3" s="74"/>
      <c r="E3" s="74"/>
      <c r="F3" s="74"/>
      <c r="G3" s="74"/>
      <c r="H3" s="74"/>
      <c r="I3" s="74"/>
      <c r="J3" s="74"/>
      <c r="K3" s="74"/>
      <c r="L3" s="74"/>
      <c r="M3" s="74"/>
      <c r="N3" s="74"/>
    </row>
    <row r="4" spans="1:14">
      <c r="A4" s="114" t="s">
        <v>70</v>
      </c>
      <c r="B4" s="118"/>
      <c r="C4" s="120">
        <v>1</v>
      </c>
      <c r="D4" s="119"/>
      <c r="E4" s="119"/>
      <c r="F4" s="119"/>
      <c r="G4" s="119"/>
      <c r="H4" s="119"/>
      <c r="I4" s="119"/>
      <c r="J4" s="119"/>
      <c r="K4" s="119"/>
      <c r="L4" s="119"/>
      <c r="M4" s="119"/>
      <c r="N4" s="119"/>
    </row>
    <row r="5" spans="1:14">
      <c r="A5" s="80" t="s">
        <v>71</v>
      </c>
      <c r="B5" s="81"/>
      <c r="C5" s="82">
        <v>2</v>
      </c>
      <c r="D5" s="64"/>
      <c r="E5" s="64"/>
      <c r="F5" s="64"/>
      <c r="G5" s="64"/>
      <c r="H5" s="64"/>
      <c r="I5" s="64"/>
      <c r="J5" s="64"/>
      <c r="K5" s="64"/>
      <c r="L5" s="64"/>
      <c r="M5" s="64"/>
      <c r="N5" s="64"/>
    </row>
    <row r="6" spans="1:14">
      <c r="A6" s="80" t="s">
        <v>89</v>
      </c>
      <c r="B6" s="81"/>
      <c r="C6" s="82">
        <v>3</v>
      </c>
      <c r="D6" s="64"/>
      <c r="E6" s="64"/>
      <c r="F6" s="64"/>
      <c r="G6" s="64"/>
      <c r="H6" s="64"/>
      <c r="I6" s="64"/>
      <c r="J6" s="64"/>
      <c r="K6" s="64"/>
      <c r="L6" s="64"/>
      <c r="M6" s="64"/>
      <c r="N6" s="64"/>
    </row>
    <row r="7" spans="1:14">
      <c r="A7" s="98" t="s">
        <v>170</v>
      </c>
      <c r="B7" s="128"/>
      <c r="C7" s="129"/>
      <c r="D7" s="129"/>
      <c r="E7" s="129"/>
      <c r="F7" s="129"/>
      <c r="G7" s="129"/>
      <c r="H7" s="129"/>
      <c r="I7" s="129"/>
      <c r="J7" s="129"/>
      <c r="K7" s="129"/>
      <c r="L7" s="129"/>
      <c r="M7" s="129"/>
      <c r="N7" s="129"/>
    </row>
    <row r="8" spans="1:14">
      <c r="A8" s="114" t="s">
        <v>172</v>
      </c>
      <c r="B8" s="118"/>
      <c r="C8" s="119"/>
      <c r="D8" s="120">
        <v>1</v>
      </c>
      <c r="E8" s="120"/>
      <c r="F8" s="120"/>
      <c r="G8" s="119"/>
      <c r="H8" s="119"/>
      <c r="I8" s="119"/>
      <c r="J8" s="119"/>
      <c r="K8" s="119"/>
      <c r="L8" s="119"/>
      <c r="M8" s="119"/>
      <c r="N8" s="119"/>
    </row>
    <row r="9" spans="1:14">
      <c r="A9" s="80" t="s">
        <v>173</v>
      </c>
      <c r="B9" s="81"/>
      <c r="C9" s="64"/>
      <c r="D9" s="82">
        <v>2</v>
      </c>
      <c r="E9" s="82"/>
      <c r="F9" s="82"/>
      <c r="G9" s="64"/>
      <c r="H9" s="64"/>
      <c r="I9" s="64"/>
      <c r="J9" s="64"/>
      <c r="K9" s="64"/>
      <c r="L9" s="64"/>
      <c r="M9" s="64"/>
      <c r="N9" s="64"/>
    </row>
    <row r="10" spans="1:14">
      <c r="A10" s="80" t="s">
        <v>174</v>
      </c>
      <c r="B10" s="81"/>
      <c r="C10" s="64"/>
      <c r="D10" s="82">
        <v>3</v>
      </c>
      <c r="E10" s="82"/>
      <c r="F10" s="82"/>
      <c r="G10" s="64"/>
      <c r="H10" s="64"/>
      <c r="I10" s="64"/>
      <c r="J10" s="64"/>
      <c r="K10" s="64"/>
      <c r="L10" s="64"/>
      <c r="M10" s="64"/>
      <c r="N10" s="64"/>
    </row>
    <row r="11" spans="1:14">
      <c r="A11" s="80" t="s">
        <v>175</v>
      </c>
      <c r="B11" s="81"/>
      <c r="C11" s="64"/>
      <c r="D11" s="82">
        <v>4</v>
      </c>
      <c r="E11" s="82"/>
      <c r="F11" s="82"/>
      <c r="G11" s="64"/>
      <c r="H11" s="64"/>
      <c r="I11" s="64"/>
      <c r="J11" s="64"/>
      <c r="K11" s="64"/>
      <c r="L11" s="64"/>
      <c r="M11" s="64"/>
      <c r="N11" s="64"/>
    </row>
    <row r="12" spans="1:14">
      <c r="A12" s="84" t="s">
        <v>171</v>
      </c>
      <c r="B12" s="81"/>
      <c r="C12" s="64"/>
      <c r="D12" s="82"/>
      <c r="E12" s="82"/>
      <c r="F12" s="82"/>
      <c r="G12" s="64"/>
      <c r="H12" s="64"/>
      <c r="I12" s="64"/>
      <c r="J12" s="64"/>
      <c r="K12" s="64"/>
      <c r="L12" s="64"/>
      <c r="M12" s="64"/>
      <c r="N12" s="64"/>
    </row>
    <row r="13" spans="1:14">
      <c r="A13" s="98" t="s">
        <v>176</v>
      </c>
      <c r="B13" s="128"/>
      <c r="C13" s="129"/>
      <c r="D13" s="129"/>
      <c r="E13" s="129"/>
      <c r="F13" s="129"/>
      <c r="G13" s="129"/>
      <c r="H13" s="129"/>
      <c r="I13" s="129"/>
      <c r="J13" s="129"/>
      <c r="K13" s="129"/>
      <c r="L13" s="129"/>
      <c r="M13" s="129"/>
      <c r="N13" s="129"/>
    </row>
    <row r="14" spans="1:14">
      <c r="A14" s="114" t="s">
        <v>177</v>
      </c>
      <c r="B14" s="118"/>
      <c r="C14" s="119"/>
      <c r="D14" s="120"/>
      <c r="E14" s="120">
        <v>1</v>
      </c>
      <c r="F14" s="120"/>
      <c r="G14" s="119"/>
      <c r="H14" s="119"/>
      <c r="I14" s="119"/>
      <c r="J14" s="119"/>
      <c r="K14" s="119"/>
      <c r="L14" s="119"/>
      <c r="M14" s="119"/>
      <c r="N14" s="119"/>
    </row>
    <row r="15" spans="1:14">
      <c r="A15" s="80" t="s">
        <v>178</v>
      </c>
      <c r="B15" s="81"/>
      <c r="C15" s="64"/>
      <c r="D15" s="82"/>
      <c r="E15" s="82">
        <v>2</v>
      </c>
      <c r="F15" s="82"/>
      <c r="G15" s="64"/>
      <c r="H15" s="64"/>
      <c r="I15" s="64"/>
      <c r="J15" s="64"/>
      <c r="K15" s="64"/>
      <c r="L15" s="64"/>
      <c r="M15" s="64"/>
      <c r="N15" s="64"/>
    </row>
    <row r="16" spans="1:14">
      <c r="A16" s="80" t="s">
        <v>179</v>
      </c>
      <c r="B16" s="81"/>
      <c r="C16" s="64"/>
      <c r="D16" s="82"/>
      <c r="E16" s="82">
        <v>3</v>
      </c>
      <c r="F16" s="82"/>
      <c r="G16" s="64"/>
      <c r="H16" s="64"/>
      <c r="I16" s="64"/>
      <c r="J16" s="64"/>
      <c r="K16" s="64"/>
      <c r="L16" s="64"/>
      <c r="M16" s="64"/>
      <c r="N16" s="64"/>
    </row>
    <row r="17" spans="1:14">
      <c r="A17" s="80" t="s">
        <v>180</v>
      </c>
      <c r="B17" s="81"/>
      <c r="C17" s="64"/>
      <c r="D17" s="82"/>
      <c r="E17" s="82">
        <v>4</v>
      </c>
      <c r="F17" s="82"/>
      <c r="G17" s="64"/>
      <c r="H17" s="64"/>
      <c r="I17" s="64"/>
      <c r="J17" s="64"/>
      <c r="K17" s="64"/>
      <c r="L17" s="64"/>
      <c r="M17" s="64"/>
      <c r="N17" s="64"/>
    </row>
    <row r="18" spans="1:14">
      <c r="A18" s="80" t="s">
        <v>181</v>
      </c>
      <c r="B18" s="81"/>
      <c r="C18" s="64"/>
      <c r="D18" s="82"/>
      <c r="E18" s="82">
        <v>6</v>
      </c>
      <c r="F18" s="82"/>
      <c r="G18" s="64"/>
      <c r="H18" s="64"/>
      <c r="I18" s="64"/>
      <c r="J18" s="64"/>
      <c r="K18" s="64"/>
      <c r="L18" s="64"/>
      <c r="M18" s="64"/>
      <c r="N18" s="64"/>
    </row>
    <row r="19" spans="1:14">
      <c r="A19" s="80" t="s">
        <v>182</v>
      </c>
      <c r="B19" s="81"/>
      <c r="C19" s="64"/>
      <c r="D19" s="82"/>
      <c r="E19" s="82">
        <v>8</v>
      </c>
      <c r="F19" s="82"/>
      <c r="G19" s="64"/>
      <c r="H19" s="64"/>
      <c r="I19" s="64"/>
      <c r="J19" s="64"/>
      <c r="K19" s="64"/>
      <c r="L19" s="64"/>
      <c r="M19" s="64"/>
      <c r="N19" s="64"/>
    </row>
    <row r="20" spans="1:14">
      <c r="A20" s="98" t="s">
        <v>102</v>
      </c>
      <c r="B20" s="128"/>
      <c r="C20" s="129"/>
      <c r="D20" s="129"/>
      <c r="E20" s="129"/>
      <c r="F20" s="129"/>
      <c r="G20" s="129"/>
      <c r="H20" s="129"/>
      <c r="I20" s="129"/>
      <c r="J20" s="129"/>
      <c r="K20" s="129"/>
      <c r="L20" s="129"/>
      <c r="M20" s="129"/>
      <c r="N20" s="129"/>
    </row>
    <row r="21" spans="1:14">
      <c r="A21" s="80" t="s">
        <v>74</v>
      </c>
      <c r="B21" s="88"/>
      <c r="C21" s="64"/>
      <c r="D21" s="82"/>
      <c r="E21" s="82"/>
      <c r="F21" s="82"/>
      <c r="G21" s="82">
        <v>0</v>
      </c>
      <c r="H21" s="64"/>
      <c r="I21" s="64"/>
      <c r="J21" s="64"/>
      <c r="K21" s="64"/>
      <c r="L21" s="64"/>
      <c r="M21" s="64"/>
      <c r="N21" s="64"/>
    </row>
    <row r="22" spans="1:14">
      <c r="A22" s="80" t="s">
        <v>76</v>
      </c>
      <c r="B22" s="88"/>
      <c r="C22" s="64"/>
      <c r="D22" s="82"/>
      <c r="E22" s="82"/>
      <c r="F22" s="82"/>
      <c r="G22" s="82">
        <v>2</v>
      </c>
      <c r="H22" s="64"/>
      <c r="I22" s="64"/>
      <c r="J22" s="64"/>
      <c r="K22" s="64"/>
      <c r="L22" s="64"/>
      <c r="M22" s="64"/>
      <c r="N22" s="64"/>
    </row>
    <row r="23" spans="1:14">
      <c r="A23" s="80" t="s">
        <v>183</v>
      </c>
      <c r="B23" s="88"/>
      <c r="C23" s="64"/>
      <c r="D23" s="82"/>
      <c r="E23" s="82"/>
      <c r="F23" s="82"/>
      <c r="G23" s="82">
        <v>4</v>
      </c>
      <c r="H23" s="64"/>
      <c r="I23" s="64"/>
      <c r="J23" s="64"/>
      <c r="K23" s="64"/>
      <c r="L23" s="64"/>
      <c r="M23" s="64"/>
      <c r="N23" s="64"/>
    </row>
    <row r="24" spans="1:14">
      <c r="A24" s="80" t="s">
        <v>184</v>
      </c>
      <c r="B24" s="88"/>
      <c r="C24" s="64"/>
      <c r="D24" s="82"/>
      <c r="E24" s="82"/>
      <c r="F24" s="82"/>
      <c r="G24" s="82">
        <v>6</v>
      </c>
      <c r="H24" s="64"/>
      <c r="I24" s="64"/>
      <c r="J24" s="64"/>
      <c r="K24" s="64"/>
      <c r="L24" s="64"/>
      <c r="M24" s="64"/>
      <c r="N24" s="64"/>
    </row>
    <row r="25" spans="1:14">
      <c r="A25" s="80" t="s">
        <v>185</v>
      </c>
      <c r="B25" s="88"/>
      <c r="C25" s="64"/>
      <c r="D25" s="82"/>
      <c r="E25" s="82"/>
      <c r="F25" s="82"/>
      <c r="G25" s="82">
        <v>8</v>
      </c>
      <c r="H25" s="64"/>
      <c r="I25" s="64"/>
      <c r="J25" s="64"/>
      <c r="K25" s="64"/>
      <c r="L25" s="64"/>
      <c r="M25" s="64"/>
      <c r="N25" s="64"/>
    </row>
    <row r="26" spans="1:14">
      <c r="A26" s="98" t="s">
        <v>103</v>
      </c>
      <c r="B26" s="131"/>
      <c r="C26" s="129"/>
      <c r="D26" s="129"/>
      <c r="E26" s="129"/>
      <c r="F26" s="129"/>
      <c r="G26" s="129"/>
      <c r="H26" s="129"/>
      <c r="I26" s="129"/>
      <c r="J26" s="129"/>
      <c r="K26" s="129"/>
      <c r="L26" s="129"/>
      <c r="M26" s="129"/>
      <c r="N26" s="129"/>
    </row>
    <row r="27" spans="1:14">
      <c r="A27" s="80" t="s">
        <v>74</v>
      </c>
      <c r="B27" s="116"/>
      <c r="C27" s="115"/>
      <c r="D27" s="115"/>
      <c r="E27" s="115"/>
      <c r="F27" s="115"/>
      <c r="G27" s="115"/>
      <c r="H27" s="120">
        <v>0</v>
      </c>
      <c r="I27" s="120"/>
      <c r="J27" s="120"/>
      <c r="K27" s="115"/>
      <c r="L27" s="115"/>
      <c r="M27" s="115"/>
      <c r="N27" s="115"/>
    </row>
    <row r="28" spans="1:14">
      <c r="A28" s="80" t="s">
        <v>99</v>
      </c>
      <c r="B28" s="90"/>
      <c r="C28" s="91"/>
      <c r="D28" s="91"/>
      <c r="E28" s="91"/>
      <c r="F28" s="91"/>
      <c r="G28" s="91"/>
      <c r="H28" s="82">
        <v>2</v>
      </c>
      <c r="I28" s="82"/>
      <c r="J28" s="82"/>
      <c r="K28" s="91"/>
      <c r="L28" s="91"/>
      <c r="M28" s="91"/>
      <c r="N28" s="91"/>
    </row>
    <row r="29" spans="1:14">
      <c r="A29" s="80" t="s">
        <v>101</v>
      </c>
      <c r="B29" s="90"/>
      <c r="C29" s="91"/>
      <c r="D29" s="91"/>
      <c r="E29" s="91"/>
      <c r="F29" s="91"/>
      <c r="G29" s="91"/>
      <c r="H29" s="82">
        <v>4</v>
      </c>
      <c r="I29" s="82"/>
      <c r="J29" s="82"/>
      <c r="K29" s="91"/>
      <c r="L29" s="91"/>
      <c r="M29" s="91"/>
      <c r="N29" s="91"/>
    </row>
    <row r="30" spans="1:14">
      <c r="A30" s="80" t="s">
        <v>141</v>
      </c>
      <c r="B30" s="90"/>
      <c r="C30" s="91"/>
      <c r="D30" s="91"/>
      <c r="E30" s="91"/>
      <c r="F30" s="91"/>
      <c r="G30" s="91"/>
      <c r="H30" s="82">
        <v>6</v>
      </c>
      <c r="I30" s="82"/>
      <c r="J30" s="82"/>
      <c r="K30" s="91"/>
      <c r="L30" s="91"/>
      <c r="M30" s="91"/>
      <c r="N30" s="91"/>
    </row>
    <row r="31" spans="1:14">
      <c r="A31" s="80" t="s">
        <v>100</v>
      </c>
      <c r="B31" s="90"/>
      <c r="C31" s="91"/>
      <c r="D31" s="91"/>
      <c r="E31" s="91"/>
      <c r="F31" s="91"/>
      <c r="G31" s="91"/>
      <c r="H31" s="82">
        <v>8</v>
      </c>
      <c r="I31" s="82"/>
      <c r="J31" s="82"/>
      <c r="K31" s="91"/>
      <c r="L31" s="91"/>
      <c r="M31" s="91"/>
      <c r="N31" s="91"/>
    </row>
    <row r="32" spans="1:14">
      <c r="A32" s="144" t="s">
        <v>186</v>
      </c>
      <c r="B32" s="90"/>
      <c r="C32" s="91"/>
      <c r="D32" s="91"/>
      <c r="E32" s="91"/>
      <c r="F32" s="91"/>
      <c r="G32" s="91"/>
      <c r="H32" s="82"/>
      <c r="I32" s="82"/>
      <c r="J32" s="82"/>
      <c r="K32" s="91"/>
      <c r="L32" s="91"/>
      <c r="M32" s="91"/>
      <c r="N32" s="91"/>
    </row>
    <row r="33" spans="1:14">
      <c r="A33" s="98" t="s">
        <v>105</v>
      </c>
      <c r="B33" s="99"/>
      <c r="C33" s="129"/>
      <c r="D33" s="129"/>
      <c r="E33" s="129"/>
      <c r="F33" s="129"/>
      <c r="G33" s="129"/>
      <c r="H33" s="129"/>
      <c r="I33" s="129"/>
      <c r="J33" s="129"/>
      <c r="K33" s="129"/>
      <c r="L33" s="129"/>
      <c r="M33" s="129"/>
      <c r="N33" s="129"/>
    </row>
    <row r="34" spans="1:14">
      <c r="A34" s="94" t="s">
        <v>74</v>
      </c>
      <c r="B34" s="88"/>
      <c r="C34" s="64"/>
      <c r="D34" s="64"/>
      <c r="E34" s="64"/>
      <c r="F34" s="64"/>
      <c r="G34" s="64"/>
      <c r="H34" s="64"/>
      <c r="I34" s="82">
        <v>0</v>
      </c>
      <c r="J34" s="64"/>
      <c r="K34" s="82"/>
      <c r="L34" s="64"/>
      <c r="M34" s="64"/>
      <c r="N34" s="64"/>
    </row>
    <row r="35" spans="1:14">
      <c r="A35" s="94" t="s">
        <v>187</v>
      </c>
      <c r="B35" s="88"/>
      <c r="C35" s="64"/>
      <c r="D35" s="64"/>
      <c r="E35" s="64"/>
      <c r="F35" s="64"/>
      <c r="G35" s="64"/>
      <c r="H35" s="64"/>
      <c r="I35" s="82">
        <v>1</v>
      </c>
      <c r="J35" s="64"/>
      <c r="K35" s="82"/>
      <c r="L35" s="64"/>
      <c r="M35" s="64"/>
      <c r="N35" s="64"/>
    </row>
    <row r="36" spans="1:14">
      <c r="A36" s="94" t="s">
        <v>188</v>
      </c>
      <c r="B36" s="88"/>
      <c r="C36" s="64"/>
      <c r="D36" s="64"/>
      <c r="E36" s="64"/>
      <c r="F36" s="64"/>
      <c r="G36" s="64"/>
      <c r="H36" s="64"/>
      <c r="I36" s="82">
        <v>2</v>
      </c>
      <c r="J36" s="64"/>
      <c r="K36" s="82"/>
      <c r="L36" s="64"/>
      <c r="M36" s="64"/>
      <c r="N36" s="64"/>
    </row>
    <row r="37" spans="1:14">
      <c r="A37" s="94" t="s">
        <v>189</v>
      </c>
      <c r="B37" s="88"/>
      <c r="C37" s="64"/>
      <c r="D37" s="64"/>
      <c r="E37" s="64"/>
      <c r="F37" s="64"/>
      <c r="G37" s="64"/>
      <c r="H37" s="64"/>
      <c r="I37" s="82">
        <v>3</v>
      </c>
      <c r="J37" s="64"/>
      <c r="K37" s="82"/>
      <c r="L37" s="64"/>
      <c r="M37" s="64"/>
      <c r="N37" s="64"/>
    </row>
    <row r="38" spans="1:14">
      <c r="A38" s="94" t="s">
        <v>190</v>
      </c>
      <c r="B38" s="88"/>
      <c r="C38" s="64"/>
      <c r="D38" s="64"/>
      <c r="E38" s="64"/>
      <c r="F38" s="64"/>
      <c r="G38" s="64"/>
      <c r="H38" s="64"/>
      <c r="I38" s="82">
        <v>4</v>
      </c>
      <c r="J38" s="64"/>
      <c r="K38" s="82"/>
      <c r="L38" s="64"/>
      <c r="M38" s="64"/>
      <c r="N38" s="64"/>
    </row>
    <row r="39" spans="1:14">
      <c r="A39" s="94" t="s">
        <v>191</v>
      </c>
      <c r="B39" s="88"/>
      <c r="C39" s="64"/>
      <c r="D39" s="64"/>
      <c r="E39" s="64"/>
      <c r="F39" s="64"/>
      <c r="G39" s="64"/>
      <c r="H39" s="64"/>
      <c r="I39" s="82">
        <v>5</v>
      </c>
      <c r="J39" s="64"/>
      <c r="K39" s="82"/>
      <c r="L39" s="64"/>
      <c r="M39" s="64"/>
      <c r="N39" s="64"/>
    </row>
    <row r="40" spans="1:14">
      <c r="A40" s="94" t="s">
        <v>192</v>
      </c>
      <c r="B40" s="88"/>
      <c r="C40" s="64"/>
      <c r="D40" s="64"/>
      <c r="E40" s="64"/>
      <c r="F40" s="64"/>
      <c r="G40" s="64"/>
      <c r="H40" s="64"/>
      <c r="I40" s="82">
        <v>6</v>
      </c>
      <c r="J40" s="64"/>
      <c r="K40" s="82"/>
      <c r="L40" s="64"/>
      <c r="M40" s="64"/>
      <c r="N40" s="64"/>
    </row>
    <row r="41" spans="1:14">
      <c r="A41" s="98" t="s">
        <v>110</v>
      </c>
      <c r="B41" s="99"/>
      <c r="C41" s="129"/>
      <c r="D41" s="129"/>
      <c r="E41" s="129"/>
      <c r="F41" s="129"/>
      <c r="G41" s="129"/>
      <c r="H41" s="129"/>
      <c r="I41" s="129"/>
      <c r="J41" s="129"/>
      <c r="K41" s="129"/>
      <c r="L41" s="129"/>
      <c r="M41" s="129"/>
      <c r="N41" s="129"/>
    </row>
    <row r="42" spans="1:14">
      <c r="A42" s="95" t="s">
        <v>74</v>
      </c>
      <c r="B42" s="88"/>
      <c r="C42" s="64"/>
      <c r="D42" s="64"/>
      <c r="E42" s="64"/>
      <c r="F42" s="64"/>
      <c r="G42" s="64"/>
      <c r="H42" s="64"/>
      <c r="I42" s="64"/>
      <c r="J42" s="82">
        <v>0</v>
      </c>
      <c r="K42" s="64"/>
      <c r="L42" s="64"/>
      <c r="M42" s="64"/>
      <c r="N42" s="64"/>
    </row>
    <row r="43" spans="1:14">
      <c r="A43" s="95" t="s">
        <v>193</v>
      </c>
      <c r="B43" s="88"/>
      <c r="C43" s="64"/>
      <c r="D43" s="64"/>
      <c r="E43" s="64"/>
      <c r="F43" s="64"/>
      <c r="G43" s="64"/>
      <c r="H43" s="64"/>
      <c r="I43" s="64"/>
      <c r="J43" s="82">
        <v>1</v>
      </c>
      <c r="K43" s="64"/>
      <c r="L43" s="64"/>
      <c r="M43" s="64"/>
      <c r="N43" s="64"/>
    </row>
    <row r="44" spans="1:14">
      <c r="A44" s="95" t="s">
        <v>194</v>
      </c>
      <c r="B44" s="88"/>
      <c r="C44" s="64"/>
      <c r="D44" s="64"/>
      <c r="E44" s="64"/>
      <c r="F44" s="64"/>
      <c r="G44" s="64"/>
      <c r="H44" s="64"/>
      <c r="I44" s="64"/>
      <c r="J44" s="82">
        <v>2</v>
      </c>
      <c r="K44" s="64"/>
      <c r="L44" s="64"/>
      <c r="M44" s="64"/>
      <c r="N44" s="64"/>
    </row>
    <row r="45" spans="1:14">
      <c r="A45" s="95" t="s">
        <v>195</v>
      </c>
      <c r="B45" s="88"/>
      <c r="C45" s="64"/>
      <c r="D45" s="64"/>
      <c r="E45" s="64"/>
      <c r="F45" s="64"/>
      <c r="G45" s="64"/>
      <c r="H45" s="64"/>
      <c r="I45" s="64"/>
      <c r="J45" s="82">
        <v>3</v>
      </c>
      <c r="K45" s="64"/>
      <c r="L45" s="64"/>
      <c r="M45" s="64"/>
      <c r="N45" s="64"/>
    </row>
    <row r="46" spans="1:14">
      <c r="A46" s="80" t="s">
        <v>196</v>
      </c>
      <c r="B46" s="90"/>
      <c r="C46" s="90"/>
      <c r="D46" s="90"/>
      <c r="E46" s="90"/>
      <c r="F46" s="90"/>
      <c r="G46" s="90"/>
      <c r="H46" s="90"/>
      <c r="I46" s="90"/>
      <c r="J46" s="123">
        <v>4</v>
      </c>
      <c r="K46" s="88"/>
      <c r="L46" s="88"/>
      <c r="M46" s="88"/>
      <c r="N46" s="88"/>
    </row>
    <row r="47" spans="1:14">
      <c r="A47" s="98" t="s">
        <v>197</v>
      </c>
      <c r="B47" s="99"/>
      <c r="C47" s="99"/>
      <c r="D47" s="99"/>
      <c r="E47" s="99"/>
      <c r="F47" s="99"/>
      <c r="G47" s="99"/>
      <c r="H47" s="99"/>
      <c r="I47" s="99"/>
      <c r="J47" s="99"/>
      <c r="K47" s="99"/>
      <c r="L47" s="99"/>
      <c r="M47" s="99"/>
      <c r="N47" s="99"/>
    </row>
    <row r="48" spans="1:14">
      <c r="A48" s="101" t="s">
        <v>74</v>
      </c>
      <c r="B48" s="102"/>
      <c r="C48" s="103"/>
      <c r="D48" s="103"/>
      <c r="E48" s="103"/>
      <c r="F48" s="103"/>
      <c r="G48" s="103"/>
      <c r="H48" s="103"/>
      <c r="I48" s="103"/>
      <c r="J48" s="103"/>
      <c r="K48" s="124">
        <v>0</v>
      </c>
      <c r="L48" s="103"/>
      <c r="M48" s="103"/>
      <c r="N48" s="103"/>
    </row>
    <row r="49" spans="1:14">
      <c r="A49" s="101" t="s">
        <v>198</v>
      </c>
      <c r="B49" s="102"/>
      <c r="C49" s="103"/>
      <c r="D49" s="103"/>
      <c r="E49" s="103"/>
      <c r="F49" s="103"/>
      <c r="G49" s="103"/>
      <c r="H49" s="103"/>
      <c r="I49" s="103"/>
      <c r="J49" s="103"/>
      <c r="K49" s="124">
        <v>1</v>
      </c>
      <c r="L49" s="103"/>
      <c r="M49" s="103"/>
      <c r="N49" s="103"/>
    </row>
    <row r="50" spans="1:14">
      <c r="A50" s="101" t="s">
        <v>199</v>
      </c>
      <c r="B50" s="102"/>
      <c r="C50" s="103"/>
      <c r="D50" s="103"/>
      <c r="E50" s="103"/>
      <c r="F50" s="103"/>
      <c r="G50" s="103"/>
      <c r="H50" s="103"/>
      <c r="I50" s="103"/>
      <c r="J50" s="103"/>
      <c r="K50" s="124">
        <v>2</v>
      </c>
      <c r="L50" s="103"/>
      <c r="M50" s="103"/>
      <c r="N50" s="103"/>
    </row>
    <row r="51" spans="1:14" ht="15.75" thickBot="1">
      <c r="A51" s="106" t="s">
        <v>200</v>
      </c>
      <c r="B51" s="107"/>
      <c r="C51" s="108"/>
      <c r="D51" s="108"/>
      <c r="E51" s="108"/>
      <c r="F51" s="108"/>
      <c r="G51" s="108"/>
      <c r="H51" s="108"/>
      <c r="I51" s="108"/>
      <c r="J51" s="108"/>
      <c r="K51" s="125">
        <v>3</v>
      </c>
      <c r="L51" s="108"/>
      <c r="M51" s="108"/>
      <c r="N51" s="108"/>
    </row>
    <row r="52" spans="1:14">
      <c r="A52" s="98" t="s">
        <v>67</v>
      </c>
      <c r="B52" s="99"/>
      <c r="C52" s="99"/>
      <c r="D52" s="99"/>
      <c r="E52" s="99"/>
      <c r="F52" s="99"/>
      <c r="G52" s="99"/>
      <c r="H52" s="99"/>
      <c r="I52" s="99"/>
      <c r="J52" s="99"/>
      <c r="K52" s="99"/>
      <c r="L52" s="99"/>
      <c r="M52" s="99"/>
      <c r="N52" s="99"/>
    </row>
    <row r="53" spans="1:14">
      <c r="A53" s="114" t="s">
        <v>74</v>
      </c>
      <c r="B53" s="116"/>
      <c r="C53" s="116"/>
      <c r="D53" s="116"/>
      <c r="E53" s="116"/>
      <c r="F53" s="116"/>
      <c r="G53" s="116"/>
      <c r="H53" s="116"/>
      <c r="I53" s="116"/>
      <c r="J53" s="116"/>
      <c r="K53" s="117"/>
      <c r="L53" s="118">
        <v>0</v>
      </c>
      <c r="M53" s="118"/>
      <c r="N53" s="118"/>
    </row>
    <row r="54" spans="1:14">
      <c r="A54" s="80" t="s">
        <v>201</v>
      </c>
      <c r="B54" s="91"/>
      <c r="C54" s="90"/>
      <c r="D54" s="90"/>
      <c r="E54" s="90"/>
      <c r="F54" s="90"/>
      <c r="G54" s="90"/>
      <c r="H54" s="90"/>
      <c r="I54" s="90"/>
      <c r="J54" s="90"/>
      <c r="K54" s="88"/>
      <c r="L54" s="123">
        <v>1</v>
      </c>
      <c r="M54" s="123"/>
      <c r="N54" s="123"/>
    </row>
    <row r="55" spans="1:14">
      <c r="A55" s="98" t="s">
        <v>119</v>
      </c>
      <c r="B55" s="99"/>
      <c r="C55" s="99"/>
      <c r="D55" s="99"/>
      <c r="E55" s="99"/>
      <c r="F55" s="99"/>
      <c r="G55" s="99"/>
      <c r="H55" s="99"/>
      <c r="I55" s="99"/>
      <c r="J55" s="99"/>
      <c r="K55" s="99"/>
      <c r="L55" s="99"/>
      <c r="M55" s="99"/>
      <c r="N55" s="99"/>
    </row>
    <row r="56" spans="1:14">
      <c r="A56" s="114" t="s">
        <v>202</v>
      </c>
      <c r="B56" s="116"/>
      <c r="C56" s="116"/>
      <c r="D56" s="116"/>
      <c r="E56" s="116"/>
      <c r="F56" s="116"/>
      <c r="G56" s="116"/>
      <c r="H56" s="116"/>
      <c r="I56" s="116"/>
      <c r="J56" s="116"/>
      <c r="K56" s="117"/>
      <c r="L56" s="118"/>
      <c r="M56" s="118">
        <v>1</v>
      </c>
      <c r="N56" s="118"/>
    </row>
    <row r="57" spans="1:14">
      <c r="A57" s="80" t="s">
        <v>203</v>
      </c>
      <c r="B57" s="90"/>
      <c r="C57" s="90"/>
      <c r="D57" s="90"/>
      <c r="E57" s="90"/>
      <c r="F57" s="90"/>
      <c r="G57" s="90"/>
      <c r="H57" s="90"/>
      <c r="I57" s="90"/>
      <c r="J57" s="90"/>
      <c r="K57" s="88"/>
      <c r="L57" s="81"/>
      <c r="M57" s="81">
        <v>2</v>
      </c>
      <c r="N57" s="81"/>
    </row>
    <row r="58" spans="1:14">
      <c r="A58" s="80" t="s">
        <v>204</v>
      </c>
      <c r="B58" s="90"/>
      <c r="C58" s="90"/>
      <c r="D58" s="90"/>
      <c r="E58" s="90"/>
      <c r="F58" s="90"/>
      <c r="G58" s="90"/>
      <c r="H58" s="90"/>
      <c r="I58" s="90"/>
      <c r="J58" s="90"/>
      <c r="K58" s="88"/>
      <c r="L58" s="81"/>
      <c r="M58" s="81">
        <v>3</v>
      </c>
      <c r="N58" s="81"/>
    </row>
    <row r="59" spans="1:14">
      <c r="A59" s="80" t="s">
        <v>205</v>
      </c>
      <c r="B59" s="90"/>
      <c r="C59" s="90"/>
      <c r="D59" s="90"/>
      <c r="E59" s="90"/>
      <c r="F59" s="90"/>
      <c r="G59" s="90"/>
      <c r="H59" s="90"/>
      <c r="I59" s="90"/>
      <c r="J59" s="90"/>
      <c r="K59" s="88"/>
      <c r="L59" s="81"/>
      <c r="M59" s="81">
        <v>4</v>
      </c>
      <c r="N59" s="81"/>
    </row>
    <row r="60" spans="1:14">
      <c r="A60" s="84" t="s">
        <v>206</v>
      </c>
      <c r="B60" s="91"/>
      <c r="C60" s="90"/>
      <c r="D60" s="90"/>
      <c r="E60" s="90"/>
      <c r="F60" s="90"/>
      <c r="G60" s="90"/>
      <c r="H60" s="90"/>
      <c r="I60" s="90"/>
      <c r="J60" s="90"/>
      <c r="K60" s="88"/>
      <c r="L60" s="123"/>
      <c r="M60" s="123"/>
      <c r="N60" s="123"/>
    </row>
    <row r="61" spans="1:14">
      <c r="A61" s="98" t="s">
        <v>207</v>
      </c>
      <c r="B61" s="99"/>
      <c r="C61" s="99"/>
      <c r="D61" s="99"/>
      <c r="E61" s="99"/>
      <c r="F61" s="99"/>
      <c r="G61" s="99"/>
      <c r="H61" s="99"/>
      <c r="I61" s="99"/>
      <c r="J61" s="99"/>
      <c r="K61" s="99"/>
      <c r="L61" s="99"/>
      <c r="M61" s="99"/>
      <c r="N61" s="99"/>
    </row>
    <row r="62" spans="1:14">
      <c r="A62" s="114" t="s">
        <v>208</v>
      </c>
      <c r="B62" s="116"/>
      <c r="C62" s="116"/>
      <c r="D62" s="116"/>
      <c r="E62" s="116"/>
      <c r="F62" s="116"/>
      <c r="G62" s="116"/>
      <c r="H62" s="116"/>
      <c r="I62" s="116"/>
      <c r="J62" s="116"/>
      <c r="K62" s="117"/>
      <c r="L62" s="118"/>
      <c r="M62" s="118"/>
      <c r="N62" s="118">
        <v>1</v>
      </c>
    </row>
    <row r="63" spans="1:14">
      <c r="A63" s="80" t="s">
        <v>209</v>
      </c>
      <c r="B63" s="90"/>
      <c r="C63" s="90"/>
      <c r="D63" s="90"/>
      <c r="E63" s="90"/>
      <c r="F63" s="90"/>
      <c r="G63" s="90"/>
      <c r="H63" s="90"/>
      <c r="I63" s="90"/>
      <c r="J63" s="90"/>
      <c r="K63" s="88"/>
      <c r="L63" s="81"/>
      <c r="M63" s="81"/>
      <c r="N63" s="81">
        <v>2</v>
      </c>
    </row>
  </sheetData>
  <mergeCells count="1">
    <mergeCell ref="A1:N1"/>
  </mergeCells>
  <dataValidations count="2">
    <dataValidation type="list" allowBlank="1" showInputMessage="1" showErrorMessage="1" sqref="A21">
      <formula1>$Q$21:$Q$25</formula1>
    </dataValidation>
    <dataValidation type="list" allowBlank="1" showInputMessage="1" showErrorMessage="1" sqref="A53">
      <formula1>$Q$53:$Q$54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K35" sqref="K35"/>
    </sheetView>
  </sheetViews>
  <sheetFormatPr defaultRowHeight="15"/>
  <cols>
    <col min="1" max="1" width="72.85546875" style="2" customWidth="1"/>
    <col min="2" max="11" width="3.85546875" style="2" customWidth="1"/>
    <col min="12" max="14" width="3.85546875" style="36" customWidth="1"/>
  </cols>
  <sheetData>
    <row r="1" spans="1:14" ht="15.75">
      <c r="A1" s="292" t="s">
        <v>210</v>
      </c>
      <c r="B1" s="293"/>
      <c r="C1" s="293"/>
      <c r="D1" s="293"/>
      <c r="E1" s="293"/>
      <c r="F1" s="293"/>
      <c r="G1" s="293"/>
      <c r="H1" s="293"/>
      <c r="I1" s="293"/>
      <c r="J1" s="293"/>
      <c r="K1" s="293"/>
      <c r="L1" s="293"/>
      <c r="M1" s="293"/>
      <c r="N1" s="294"/>
    </row>
    <row r="2" spans="1:14">
      <c r="A2" s="72" t="s">
        <v>39</v>
      </c>
      <c r="B2" s="66">
        <v>9</v>
      </c>
      <c r="C2" s="66">
        <f>C4</f>
        <v>4</v>
      </c>
      <c r="D2" s="66">
        <f>D6</f>
        <v>1</v>
      </c>
      <c r="E2" s="66">
        <f>E12</f>
        <v>1</v>
      </c>
      <c r="F2" s="66">
        <v>0</v>
      </c>
      <c r="G2" s="66">
        <f>G17</f>
        <v>0</v>
      </c>
      <c r="H2" s="66">
        <v>0</v>
      </c>
      <c r="I2" s="66">
        <f>I23</f>
        <v>0</v>
      </c>
      <c r="J2" s="66">
        <f>J29</f>
        <v>0</v>
      </c>
      <c r="K2" s="66">
        <f>K35</f>
        <v>0</v>
      </c>
      <c r="L2" s="66">
        <f>L38</f>
        <v>0</v>
      </c>
      <c r="M2" s="66">
        <f>M41</f>
        <v>1</v>
      </c>
      <c r="N2" s="67">
        <f>N47</f>
        <v>1</v>
      </c>
    </row>
    <row r="3" spans="1:14">
      <c r="A3" s="73" t="s">
        <v>169</v>
      </c>
      <c r="B3" s="74"/>
      <c r="C3" s="74"/>
      <c r="D3" s="74"/>
      <c r="E3" s="74"/>
      <c r="F3" s="74"/>
      <c r="G3" s="74"/>
      <c r="H3" s="74"/>
      <c r="I3" s="74"/>
      <c r="J3" s="74"/>
      <c r="K3" s="74"/>
      <c r="L3" s="74"/>
      <c r="M3" s="74"/>
      <c r="N3" s="75"/>
    </row>
    <row r="4" spans="1:14">
      <c r="A4" s="114" t="s">
        <v>70</v>
      </c>
      <c r="B4" s="118"/>
      <c r="C4" s="120">
        <v>4</v>
      </c>
      <c r="D4" s="119"/>
      <c r="E4" s="119"/>
      <c r="F4" s="119"/>
      <c r="G4" s="119"/>
      <c r="H4" s="119"/>
      <c r="I4" s="119"/>
      <c r="J4" s="119"/>
      <c r="K4" s="119"/>
      <c r="L4" s="119"/>
      <c r="M4" s="119"/>
      <c r="N4" s="121"/>
    </row>
    <row r="5" spans="1:14">
      <c r="A5" s="98" t="s">
        <v>170</v>
      </c>
      <c r="B5" s="128"/>
      <c r="C5" s="129"/>
      <c r="D5" s="129"/>
      <c r="E5" s="129"/>
      <c r="F5" s="129"/>
      <c r="G5" s="129"/>
      <c r="H5" s="129"/>
      <c r="I5" s="129"/>
      <c r="J5" s="129"/>
      <c r="K5" s="129"/>
      <c r="L5" s="129"/>
      <c r="M5" s="129"/>
      <c r="N5" s="130"/>
    </row>
    <row r="6" spans="1:14">
      <c r="A6" s="114" t="s">
        <v>172</v>
      </c>
      <c r="B6" s="118"/>
      <c r="C6" s="119"/>
      <c r="D6" s="120">
        <f>VLOOKUP(A6,VersaChartdata!A:N,4,FALSE)</f>
        <v>1</v>
      </c>
      <c r="E6" s="120"/>
      <c r="F6" s="120"/>
      <c r="G6" s="119"/>
      <c r="H6" s="119"/>
      <c r="I6" s="119"/>
      <c r="J6" s="119"/>
      <c r="K6" s="119"/>
      <c r="L6" s="119"/>
      <c r="M6" s="119"/>
      <c r="N6" s="121"/>
    </row>
    <row r="7" spans="1:14">
      <c r="A7" s="80" t="s">
        <v>173</v>
      </c>
      <c r="B7" s="81"/>
      <c r="C7" s="64"/>
      <c r="D7" s="82">
        <v>2</v>
      </c>
      <c r="E7" s="82"/>
      <c r="F7" s="82"/>
      <c r="G7" s="64"/>
      <c r="H7" s="64"/>
      <c r="I7" s="64"/>
      <c r="J7" s="64"/>
      <c r="K7" s="64"/>
      <c r="L7" s="64"/>
      <c r="M7" s="64"/>
      <c r="N7" s="83"/>
    </row>
    <row r="8" spans="1:14">
      <c r="A8" s="80" t="s">
        <v>174</v>
      </c>
      <c r="B8" s="81"/>
      <c r="C8" s="64"/>
      <c r="D8" s="82">
        <v>3</v>
      </c>
      <c r="E8" s="82"/>
      <c r="F8" s="82"/>
      <c r="G8" s="64"/>
      <c r="H8" s="64"/>
      <c r="I8" s="64"/>
      <c r="J8" s="64"/>
      <c r="K8" s="64"/>
      <c r="L8" s="64"/>
      <c r="M8" s="64"/>
      <c r="N8" s="83"/>
    </row>
    <row r="9" spans="1:14">
      <c r="A9" s="80" t="s">
        <v>175</v>
      </c>
      <c r="B9" s="81"/>
      <c r="C9" s="64"/>
      <c r="D9" s="82">
        <v>4</v>
      </c>
      <c r="E9" s="82"/>
      <c r="F9" s="82"/>
      <c r="G9" s="64"/>
      <c r="H9" s="64"/>
      <c r="I9" s="64"/>
      <c r="J9" s="64"/>
      <c r="K9" s="64"/>
      <c r="L9" s="64"/>
      <c r="M9" s="64"/>
      <c r="N9" s="83"/>
    </row>
    <row r="10" spans="1:14">
      <c r="A10" s="84" t="s">
        <v>171</v>
      </c>
      <c r="B10" s="81"/>
      <c r="C10" s="64"/>
      <c r="D10" s="82"/>
      <c r="E10" s="82"/>
      <c r="F10" s="82"/>
      <c r="G10" s="64"/>
      <c r="H10" s="64"/>
      <c r="I10" s="64"/>
      <c r="J10" s="64"/>
      <c r="K10" s="64"/>
      <c r="L10" s="64"/>
      <c r="M10" s="64"/>
      <c r="N10" s="83"/>
    </row>
    <row r="11" spans="1:14">
      <c r="A11" s="98" t="s">
        <v>176</v>
      </c>
      <c r="B11" s="128"/>
      <c r="C11" s="129"/>
      <c r="D11" s="129"/>
      <c r="E11" s="129"/>
      <c r="F11" s="129"/>
      <c r="G11" s="129"/>
      <c r="H11" s="129"/>
      <c r="I11" s="129"/>
      <c r="J11" s="129"/>
      <c r="K11" s="129"/>
      <c r="L11" s="129"/>
      <c r="M11" s="129"/>
      <c r="N11" s="130"/>
    </row>
    <row r="12" spans="1:14">
      <c r="A12" s="114" t="s">
        <v>177</v>
      </c>
      <c r="B12" s="118"/>
      <c r="C12" s="119"/>
      <c r="D12" s="120"/>
      <c r="E12" s="120">
        <f>VLOOKUP(A12,VersaChartdata!A:N,5,FALSE)</f>
        <v>1</v>
      </c>
      <c r="F12" s="120"/>
      <c r="G12" s="119"/>
      <c r="H12" s="119"/>
      <c r="I12" s="119"/>
      <c r="J12" s="119"/>
      <c r="K12" s="119"/>
      <c r="L12" s="119"/>
      <c r="M12" s="119"/>
      <c r="N12" s="121"/>
    </row>
    <row r="13" spans="1:14">
      <c r="A13" s="80" t="s">
        <v>178</v>
      </c>
      <c r="B13" s="81"/>
      <c r="C13" s="64"/>
      <c r="D13" s="82"/>
      <c r="E13" s="82">
        <v>2</v>
      </c>
      <c r="F13" s="82"/>
      <c r="G13" s="64"/>
      <c r="H13" s="64"/>
      <c r="I13" s="64"/>
      <c r="J13" s="64"/>
      <c r="K13" s="64"/>
      <c r="L13" s="64"/>
      <c r="M13" s="64"/>
      <c r="N13" s="83"/>
    </row>
    <row r="14" spans="1:14">
      <c r="A14" s="80" t="s">
        <v>179</v>
      </c>
      <c r="B14" s="81"/>
      <c r="C14" s="64"/>
      <c r="D14" s="82"/>
      <c r="E14" s="82">
        <v>3</v>
      </c>
      <c r="F14" s="82"/>
      <c r="G14" s="64"/>
      <c r="H14" s="64"/>
      <c r="I14" s="64"/>
      <c r="J14" s="64"/>
      <c r="K14" s="64"/>
      <c r="L14" s="64"/>
      <c r="M14" s="64"/>
      <c r="N14" s="83"/>
    </row>
    <row r="15" spans="1:14">
      <c r="A15" s="80" t="s">
        <v>180</v>
      </c>
      <c r="B15" s="81"/>
      <c r="C15" s="64"/>
      <c r="D15" s="82"/>
      <c r="E15" s="82">
        <v>4</v>
      </c>
      <c r="F15" s="82"/>
      <c r="G15" s="64"/>
      <c r="H15" s="64"/>
      <c r="I15" s="64"/>
      <c r="J15" s="64"/>
      <c r="K15" s="64"/>
      <c r="L15" s="64"/>
      <c r="M15" s="64"/>
      <c r="N15" s="83"/>
    </row>
    <row r="16" spans="1:14">
      <c r="A16" s="98" t="s">
        <v>102</v>
      </c>
      <c r="B16" s="128"/>
      <c r="C16" s="129"/>
      <c r="D16" s="129"/>
      <c r="E16" s="129"/>
      <c r="F16" s="129"/>
      <c r="G16" s="129"/>
      <c r="H16" s="129"/>
      <c r="I16" s="129"/>
      <c r="J16" s="129"/>
      <c r="K16" s="129"/>
      <c r="L16" s="129"/>
      <c r="M16" s="129"/>
      <c r="N16" s="130"/>
    </row>
    <row r="17" spans="1:14">
      <c r="A17" s="80" t="s">
        <v>74</v>
      </c>
      <c r="B17" s="88"/>
      <c r="C17" s="64"/>
      <c r="D17" s="82"/>
      <c r="E17" s="82"/>
      <c r="F17" s="82"/>
      <c r="G17" s="82">
        <f>VLOOKUP(A17,VersaChartdata!A:N,7,FALSE)</f>
        <v>0</v>
      </c>
      <c r="H17" s="64"/>
      <c r="I17" s="64"/>
      <c r="J17" s="64"/>
      <c r="K17" s="64"/>
      <c r="L17" s="64"/>
      <c r="M17" s="64"/>
      <c r="N17" s="83"/>
    </row>
    <row r="18" spans="1:14">
      <c r="A18" s="80" t="s">
        <v>76</v>
      </c>
      <c r="B18" s="88"/>
      <c r="C18" s="64"/>
      <c r="D18" s="82"/>
      <c r="E18" s="82"/>
      <c r="F18" s="82"/>
      <c r="G18" s="82">
        <v>2</v>
      </c>
      <c r="H18" s="64"/>
      <c r="I18" s="64"/>
      <c r="J18" s="64"/>
      <c r="K18" s="64"/>
      <c r="L18" s="64"/>
      <c r="M18" s="64"/>
      <c r="N18" s="83"/>
    </row>
    <row r="19" spans="1:14">
      <c r="A19" s="80" t="s">
        <v>183</v>
      </c>
      <c r="B19" s="88"/>
      <c r="C19" s="64"/>
      <c r="D19" s="82"/>
      <c r="E19" s="82"/>
      <c r="F19" s="82"/>
      <c r="G19" s="82">
        <v>4</v>
      </c>
      <c r="H19" s="64"/>
      <c r="I19" s="64"/>
      <c r="J19" s="64"/>
      <c r="K19" s="64"/>
      <c r="L19" s="64"/>
      <c r="M19" s="64"/>
      <c r="N19" s="83"/>
    </row>
    <row r="20" spans="1:14">
      <c r="A20" s="80" t="s">
        <v>184</v>
      </c>
      <c r="B20" s="88"/>
      <c r="C20" s="64"/>
      <c r="D20" s="82"/>
      <c r="E20" s="82"/>
      <c r="F20" s="82"/>
      <c r="G20" s="82">
        <v>6</v>
      </c>
      <c r="H20" s="64"/>
      <c r="I20" s="64"/>
      <c r="J20" s="64"/>
      <c r="K20" s="64"/>
      <c r="L20" s="64"/>
      <c r="M20" s="64"/>
      <c r="N20" s="83"/>
    </row>
    <row r="21" spans="1:14">
      <c r="A21" s="80" t="s">
        <v>185</v>
      </c>
      <c r="B21" s="88"/>
      <c r="C21" s="64"/>
      <c r="D21" s="82"/>
      <c r="E21" s="82"/>
      <c r="F21" s="82"/>
      <c r="G21" s="82">
        <v>8</v>
      </c>
      <c r="H21" s="64"/>
      <c r="I21" s="64"/>
      <c r="J21" s="64"/>
      <c r="K21" s="64"/>
      <c r="L21" s="64"/>
      <c r="M21" s="64"/>
      <c r="N21" s="83"/>
    </row>
    <row r="22" spans="1:14">
      <c r="A22" s="98" t="s">
        <v>105</v>
      </c>
      <c r="B22" s="99"/>
      <c r="C22" s="129"/>
      <c r="D22" s="129"/>
      <c r="E22" s="129"/>
      <c r="F22" s="129"/>
      <c r="G22" s="129"/>
      <c r="H22" s="129"/>
      <c r="I22" s="129"/>
      <c r="J22" s="129"/>
      <c r="K22" s="129"/>
      <c r="L22" s="129"/>
      <c r="M22" s="129"/>
      <c r="N22" s="130"/>
    </row>
    <row r="23" spans="1:14">
      <c r="A23" s="94" t="s">
        <v>74</v>
      </c>
      <c r="B23" s="88"/>
      <c r="C23" s="64"/>
      <c r="D23" s="64"/>
      <c r="E23" s="64"/>
      <c r="F23" s="64"/>
      <c r="G23" s="64"/>
      <c r="H23" s="64"/>
      <c r="I23" s="82">
        <f>VLOOKUP(A23,VersaChartdata!A:N,9,FALSE)</f>
        <v>0</v>
      </c>
      <c r="J23" s="64"/>
      <c r="K23" s="82"/>
      <c r="L23" s="64"/>
      <c r="M23" s="64"/>
      <c r="N23" s="83"/>
    </row>
    <row r="24" spans="1:14">
      <c r="A24" s="94" t="s">
        <v>189</v>
      </c>
      <c r="B24" s="88"/>
      <c r="C24" s="64"/>
      <c r="D24" s="64"/>
      <c r="E24" s="64"/>
      <c r="F24" s="64"/>
      <c r="G24" s="64"/>
      <c r="H24" s="64"/>
      <c r="I24" s="82">
        <v>3</v>
      </c>
      <c r="J24" s="64"/>
      <c r="K24" s="82"/>
      <c r="L24" s="64"/>
      <c r="M24" s="64"/>
      <c r="N24" s="83"/>
    </row>
    <row r="25" spans="1:14">
      <c r="A25" s="94" t="s">
        <v>190</v>
      </c>
      <c r="B25" s="88"/>
      <c r="C25" s="64"/>
      <c r="D25" s="64"/>
      <c r="E25" s="64"/>
      <c r="F25" s="64"/>
      <c r="G25" s="64"/>
      <c r="H25" s="64"/>
      <c r="I25" s="82">
        <v>4</v>
      </c>
      <c r="J25" s="64"/>
      <c r="K25" s="82"/>
      <c r="L25" s="64"/>
      <c r="M25" s="64"/>
      <c r="N25" s="83"/>
    </row>
    <row r="26" spans="1:14">
      <c r="A26" s="94" t="s">
        <v>191</v>
      </c>
      <c r="B26" s="88"/>
      <c r="C26" s="64"/>
      <c r="D26" s="64"/>
      <c r="E26" s="64"/>
      <c r="F26" s="64"/>
      <c r="G26" s="64"/>
      <c r="H26" s="64"/>
      <c r="I26" s="82">
        <v>5</v>
      </c>
      <c r="J26" s="64"/>
      <c r="K26" s="82"/>
      <c r="L26" s="64"/>
      <c r="M26" s="64"/>
      <c r="N26" s="83"/>
    </row>
    <row r="27" spans="1:14">
      <c r="A27" s="94" t="s">
        <v>192</v>
      </c>
      <c r="B27" s="88"/>
      <c r="C27" s="64"/>
      <c r="D27" s="64"/>
      <c r="E27" s="64"/>
      <c r="F27" s="64"/>
      <c r="G27" s="64"/>
      <c r="H27" s="64"/>
      <c r="I27" s="82">
        <v>6</v>
      </c>
      <c r="J27" s="64"/>
      <c r="K27" s="82"/>
      <c r="L27" s="64"/>
      <c r="M27" s="64"/>
      <c r="N27" s="83"/>
    </row>
    <row r="28" spans="1:14">
      <c r="A28" s="98" t="s">
        <v>110</v>
      </c>
      <c r="B28" s="99"/>
      <c r="C28" s="129"/>
      <c r="D28" s="129"/>
      <c r="E28" s="129"/>
      <c r="F28" s="129"/>
      <c r="G28" s="129"/>
      <c r="H28" s="129"/>
      <c r="I28" s="129"/>
      <c r="J28" s="129"/>
      <c r="K28" s="129"/>
      <c r="L28" s="129"/>
      <c r="M28" s="129"/>
      <c r="N28" s="130"/>
    </row>
    <row r="29" spans="1:14">
      <c r="A29" s="95" t="s">
        <v>74</v>
      </c>
      <c r="B29" s="88"/>
      <c r="C29" s="64"/>
      <c r="D29" s="64"/>
      <c r="E29" s="64"/>
      <c r="F29" s="64"/>
      <c r="G29" s="64"/>
      <c r="H29" s="64"/>
      <c r="I29" s="64"/>
      <c r="J29" s="82">
        <f>VLOOKUP(A29,VersaChartdata!A:N,10,FALSE)</f>
        <v>0</v>
      </c>
      <c r="K29" s="64"/>
      <c r="L29" s="64"/>
      <c r="M29" s="64"/>
      <c r="N29" s="83"/>
    </row>
    <row r="30" spans="1:14">
      <c r="A30" s="95" t="s">
        <v>193</v>
      </c>
      <c r="B30" s="88"/>
      <c r="C30" s="64"/>
      <c r="D30" s="64"/>
      <c r="E30" s="64"/>
      <c r="F30" s="64"/>
      <c r="G30" s="64"/>
      <c r="H30" s="64"/>
      <c r="I30" s="64"/>
      <c r="J30" s="82">
        <v>1</v>
      </c>
      <c r="K30" s="64"/>
      <c r="L30" s="64"/>
      <c r="M30" s="64"/>
      <c r="N30" s="83"/>
    </row>
    <row r="31" spans="1:14">
      <c r="A31" s="95" t="s">
        <v>194</v>
      </c>
      <c r="B31" s="88"/>
      <c r="C31" s="64"/>
      <c r="D31" s="64"/>
      <c r="E31" s="64"/>
      <c r="F31" s="64"/>
      <c r="G31" s="64"/>
      <c r="H31" s="64"/>
      <c r="I31" s="64"/>
      <c r="J31" s="82">
        <v>2</v>
      </c>
      <c r="K31" s="64"/>
      <c r="L31" s="64"/>
      <c r="M31" s="64"/>
      <c r="N31" s="83"/>
    </row>
    <row r="32" spans="1:14">
      <c r="A32" s="95" t="s">
        <v>195</v>
      </c>
      <c r="B32" s="88"/>
      <c r="C32" s="64"/>
      <c r="D32" s="64"/>
      <c r="E32" s="64"/>
      <c r="F32" s="64"/>
      <c r="G32" s="64"/>
      <c r="H32" s="64"/>
      <c r="I32" s="64"/>
      <c r="J32" s="82">
        <v>3</v>
      </c>
      <c r="K32" s="64"/>
      <c r="L32" s="64"/>
      <c r="M32" s="64"/>
      <c r="N32" s="83"/>
    </row>
    <row r="33" spans="1:14">
      <c r="A33" s="80" t="s">
        <v>196</v>
      </c>
      <c r="B33" s="90"/>
      <c r="C33" s="90"/>
      <c r="D33" s="90"/>
      <c r="E33" s="90"/>
      <c r="F33" s="90"/>
      <c r="G33" s="90"/>
      <c r="H33" s="90"/>
      <c r="I33" s="90"/>
      <c r="J33" s="123">
        <v>4</v>
      </c>
      <c r="K33" s="88"/>
      <c r="L33" s="88"/>
      <c r="M33" s="88"/>
      <c r="N33" s="97"/>
    </row>
    <row r="34" spans="1:14">
      <c r="A34" s="98" t="s">
        <v>199</v>
      </c>
      <c r="B34" s="99"/>
      <c r="C34" s="99"/>
      <c r="D34" s="99"/>
      <c r="E34" s="99"/>
      <c r="F34" s="99"/>
      <c r="G34" s="99"/>
      <c r="H34" s="99"/>
      <c r="I34" s="99"/>
      <c r="J34" s="99"/>
      <c r="K34" s="99">
        <v>2</v>
      </c>
      <c r="L34" s="99"/>
      <c r="M34" s="99"/>
      <c r="N34" s="100"/>
    </row>
    <row r="35" spans="1:14">
      <c r="A35" s="101" t="s">
        <v>74</v>
      </c>
      <c r="B35" s="102"/>
      <c r="C35" s="103"/>
      <c r="D35" s="103"/>
      <c r="E35" s="103"/>
      <c r="F35" s="103"/>
      <c r="G35" s="103"/>
      <c r="H35" s="103"/>
      <c r="I35" s="103"/>
      <c r="J35" s="103"/>
      <c r="K35" s="124">
        <f>VLOOKUP(A35,VersaChartdata!A:N,11,FALSE)</f>
        <v>0</v>
      </c>
      <c r="L35" s="103"/>
      <c r="M35" s="103"/>
      <c r="N35" s="105"/>
    </row>
    <row r="36" spans="1:14">
      <c r="A36" s="101" t="s">
        <v>199</v>
      </c>
      <c r="B36" s="102"/>
      <c r="C36" s="103"/>
      <c r="D36" s="103"/>
      <c r="E36" s="103"/>
      <c r="F36" s="103"/>
      <c r="G36" s="103"/>
      <c r="H36" s="103"/>
      <c r="I36" s="103"/>
      <c r="J36" s="103"/>
      <c r="K36" s="124">
        <v>2</v>
      </c>
      <c r="L36" s="103"/>
      <c r="M36" s="103"/>
      <c r="N36" s="105"/>
    </row>
    <row r="37" spans="1:14">
      <c r="A37" s="98" t="s">
        <v>67</v>
      </c>
      <c r="B37" s="99"/>
      <c r="C37" s="99"/>
      <c r="D37" s="99"/>
      <c r="E37" s="99"/>
      <c r="F37" s="99"/>
      <c r="G37" s="99"/>
      <c r="H37" s="99"/>
      <c r="I37" s="99"/>
      <c r="J37" s="99"/>
      <c r="K37" s="99"/>
      <c r="L37" s="99"/>
      <c r="M37" s="99"/>
      <c r="N37" s="100"/>
    </row>
    <row r="38" spans="1:14">
      <c r="A38" s="114" t="s">
        <v>74</v>
      </c>
      <c r="B38" s="116"/>
      <c r="C38" s="116"/>
      <c r="D38" s="116"/>
      <c r="E38" s="116"/>
      <c r="F38" s="116"/>
      <c r="G38" s="116"/>
      <c r="H38" s="116"/>
      <c r="I38" s="116"/>
      <c r="J38" s="116"/>
      <c r="K38" s="117"/>
      <c r="L38" s="118">
        <f>VLOOKUP(A38,VersaChartdata!A:N,12,FALSE)</f>
        <v>0</v>
      </c>
      <c r="M38" s="118"/>
      <c r="N38" s="133"/>
    </row>
    <row r="39" spans="1:14">
      <c r="A39" s="80" t="s">
        <v>201</v>
      </c>
      <c r="B39" s="91"/>
      <c r="C39" s="90"/>
      <c r="D39" s="90"/>
      <c r="E39" s="90"/>
      <c r="F39" s="90"/>
      <c r="G39" s="90"/>
      <c r="H39" s="90"/>
      <c r="I39" s="90"/>
      <c r="J39" s="90"/>
      <c r="K39" s="88"/>
      <c r="L39" s="123">
        <v>1</v>
      </c>
      <c r="M39" s="123"/>
      <c r="N39" s="132"/>
    </row>
    <row r="40" spans="1:14">
      <c r="A40" s="98" t="s">
        <v>119</v>
      </c>
      <c r="B40" s="99"/>
      <c r="C40" s="99"/>
      <c r="D40" s="99"/>
      <c r="E40" s="99"/>
      <c r="F40" s="99"/>
      <c r="G40" s="99"/>
      <c r="H40" s="99"/>
      <c r="I40" s="99"/>
      <c r="J40" s="99"/>
      <c r="K40" s="99"/>
      <c r="L40" s="99"/>
      <c r="M40" s="99"/>
      <c r="N40" s="100"/>
    </row>
    <row r="41" spans="1:14">
      <c r="A41" s="114" t="s">
        <v>202</v>
      </c>
      <c r="B41" s="116"/>
      <c r="C41" s="116"/>
      <c r="D41" s="116"/>
      <c r="E41" s="116"/>
      <c r="F41" s="116"/>
      <c r="G41" s="116"/>
      <c r="H41" s="116"/>
      <c r="I41" s="116"/>
      <c r="J41" s="116"/>
      <c r="K41" s="117"/>
      <c r="L41" s="118"/>
      <c r="M41" s="118">
        <f>VLOOKUP(A41,VersaChartdata!A:N,13,FALSE)</f>
        <v>1</v>
      </c>
      <c r="N41" s="133"/>
    </row>
    <row r="42" spans="1:14">
      <c r="A42" s="80" t="s">
        <v>203</v>
      </c>
      <c r="B42" s="90"/>
      <c r="C42" s="90"/>
      <c r="D42" s="90"/>
      <c r="E42" s="90"/>
      <c r="F42" s="90"/>
      <c r="G42" s="90"/>
      <c r="H42" s="90"/>
      <c r="I42" s="90"/>
      <c r="J42" s="90"/>
      <c r="K42" s="88"/>
      <c r="L42" s="81"/>
      <c r="M42" s="81">
        <v>2</v>
      </c>
      <c r="N42" s="138"/>
    </row>
    <row r="43" spans="1:14">
      <c r="A43" s="80" t="s">
        <v>204</v>
      </c>
      <c r="B43" s="90"/>
      <c r="C43" s="90"/>
      <c r="D43" s="90"/>
      <c r="E43" s="90"/>
      <c r="F43" s="90"/>
      <c r="G43" s="90"/>
      <c r="H43" s="90"/>
      <c r="I43" s="90"/>
      <c r="J43" s="90"/>
      <c r="K43" s="88"/>
      <c r="L43" s="81"/>
      <c r="M43" s="81">
        <v>3</v>
      </c>
      <c r="N43" s="138"/>
    </row>
    <row r="44" spans="1:14">
      <c r="A44" s="80" t="s">
        <v>205</v>
      </c>
      <c r="B44" s="90"/>
      <c r="C44" s="90"/>
      <c r="D44" s="90"/>
      <c r="E44" s="90"/>
      <c r="F44" s="90"/>
      <c r="G44" s="90"/>
      <c r="H44" s="90"/>
      <c r="I44" s="90"/>
      <c r="J44" s="90"/>
      <c r="K44" s="88"/>
      <c r="L44" s="81"/>
      <c r="M44" s="81">
        <v>4</v>
      </c>
      <c r="N44" s="138"/>
    </row>
    <row r="45" spans="1:14">
      <c r="A45" s="84" t="s">
        <v>206</v>
      </c>
      <c r="B45" s="91"/>
      <c r="C45" s="90"/>
      <c r="D45" s="90"/>
      <c r="E45" s="90"/>
      <c r="F45" s="90"/>
      <c r="G45" s="90"/>
      <c r="H45" s="90"/>
      <c r="I45" s="90"/>
      <c r="J45" s="90"/>
      <c r="K45" s="88"/>
      <c r="L45" s="123"/>
      <c r="M45" s="123"/>
      <c r="N45" s="132"/>
    </row>
    <row r="46" spans="1:14">
      <c r="A46" s="98" t="s">
        <v>207</v>
      </c>
      <c r="B46" s="99"/>
      <c r="C46" s="99"/>
      <c r="D46" s="99"/>
      <c r="E46" s="99"/>
      <c r="F46" s="99"/>
      <c r="G46" s="99"/>
      <c r="H46" s="99"/>
      <c r="I46" s="99"/>
      <c r="J46" s="99"/>
      <c r="K46" s="99"/>
      <c r="L46" s="99"/>
      <c r="M46" s="99"/>
      <c r="N46" s="100"/>
    </row>
    <row r="47" spans="1:14" ht="15.75" thickBot="1">
      <c r="A47" s="106" t="s">
        <v>208</v>
      </c>
      <c r="B47" s="108"/>
      <c r="C47" s="108"/>
      <c r="D47" s="108"/>
      <c r="E47" s="108"/>
      <c r="F47" s="108"/>
      <c r="G47" s="108"/>
      <c r="H47" s="108"/>
      <c r="I47" s="108"/>
      <c r="J47" s="108"/>
      <c r="K47" s="110"/>
      <c r="L47" s="140"/>
      <c r="M47" s="140"/>
      <c r="N47" s="141">
        <f>VLOOKUP(A47,VersaChartdata!A:N,14,FALSE)</f>
        <v>1</v>
      </c>
    </row>
    <row r="48" spans="1:14">
      <c r="A48" s="80" t="s">
        <v>209</v>
      </c>
      <c r="B48" s="90"/>
      <c r="C48" s="90"/>
      <c r="D48" s="90"/>
      <c r="E48" s="90"/>
      <c r="F48" s="90"/>
      <c r="G48" s="90"/>
      <c r="H48" s="90"/>
      <c r="I48" s="90"/>
      <c r="J48" s="90"/>
      <c r="K48" s="88"/>
      <c r="L48" s="81"/>
      <c r="M48" s="81"/>
      <c r="N48" s="81">
        <v>2</v>
      </c>
    </row>
  </sheetData>
  <mergeCells count="1">
    <mergeCell ref="A1:N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658C640D19CF4B894659D392671A7E" ma:contentTypeVersion="0" ma:contentTypeDescription="Create a new document." ma:contentTypeScope="" ma:versionID="555ca9684541e2ff7fcaf089b7150a9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C6BE38-5F03-4195-BA6F-C2DC1488E8F7}">
  <ds:schemaRef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13E38285-556F-4F96-B032-6FA011C03F88}">
  <ds:schemaRefs>
    <ds:schemaRef ds:uri="http://schemas.microsoft.com/sharepoint/v3/contenttype/forms"/>
  </ds:schemaRefs>
</ds:datastoreItem>
</file>

<file path=customXml/itemProps3.xml><?xml version="1.0" encoding="utf-8"?>
<ds:datastoreItem xmlns:ds="http://schemas.openxmlformats.org/officeDocument/2006/customXml" ds:itemID="{497AEA50-FB0B-4260-9BF7-611177891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Datavu5data</vt:lpstr>
      <vt:lpstr>Datavu7data</vt:lpstr>
      <vt:lpstr>MRC5000data</vt:lpstr>
      <vt:lpstr>MRC7000data</vt:lpstr>
      <vt:lpstr>mrc7700data</vt:lpstr>
      <vt:lpstr>MRC7800data</vt:lpstr>
      <vt:lpstr>MRC8000data</vt:lpstr>
      <vt:lpstr>VersaChartdata</vt:lpstr>
      <vt:lpstr>VersaEZdata</vt:lpstr>
      <vt:lpstr>3200data</vt:lpstr>
      <vt:lpstr>P1161data</vt:lpstr>
      <vt:lpstr>P1160 P1800 P1400</vt:lpstr>
      <vt:lpstr>1160data</vt:lpstr>
      <vt:lpstr>1166data</vt:lpstr>
      <vt:lpstr>1460data</vt:lpstr>
      <vt:lpstr>MIC2000data</vt:lpstr>
      <vt:lpstr>MIC6000data</vt:lpstr>
      <vt:lpstr>MIC8200data</vt:lpstr>
    </vt:vector>
  </TitlesOfParts>
  <Company>SSI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Ronciere</dc:creator>
  <cp:lastModifiedBy>Chloe Garrett</cp:lastModifiedBy>
  <cp:lastPrinted>2009-02-10T16:07:56Z</cp:lastPrinted>
  <dcterms:created xsi:type="dcterms:W3CDTF">2003-12-22T22:18:10Z</dcterms:created>
  <dcterms:modified xsi:type="dcterms:W3CDTF">2012-05-16T12:58:50Z</dcterms:modified>
</cp:coreProperties>
</file>